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bakkusinvestindia-my.sharepoint.com/personal/lijo_varghese_abakkusinvest_com/Documents/Desktop/"/>
    </mc:Choice>
  </mc:AlternateContent>
  <xr:revisionPtr revIDLastSave="1" documentId="8_{01039BC7-2768-42DA-A29A-22385812C5AB}" xr6:coauthVersionLast="47" xr6:coauthVersionMax="47" xr10:uidLastSave="{C35F1FE4-E2D3-49BA-A7BB-7E2F56CA17FB}"/>
  <bookViews>
    <workbookView xWindow="-110" yWindow="-110" windowWidth="19420" windowHeight="10300" tabRatio="905" xr2:uid="{00000000-000D-0000-FFFF-FFFF00000000}"/>
  </bookViews>
  <sheets>
    <sheet name="Dashboard" sheetId="1" r:id="rId1"/>
    <sheet name="Product Labels" sheetId="92" r:id="rId2"/>
    <sheet name="PRC" sheetId="80" r:id="rId3"/>
    <sheet name="Abakkus Flexi Cap Fund" sheetId="93" r:id="rId4"/>
    <sheet name="Abakkus Small Cap Fund" sheetId="95" r:id="rId5"/>
    <sheet name="Abakkus Liquid Fund" sheetId="94" r:id="rId6"/>
  </sheets>
  <definedNames>
    <definedName name="____IEF1">#REF!</definedName>
    <definedName name="____IEF2">#REF!</definedName>
    <definedName name="___IEF1">#REF!</definedName>
    <definedName name="___IEF2">#REF!</definedName>
    <definedName name="__IEF1">#REF!</definedName>
    <definedName name="__IEF2">#REF!</definedName>
    <definedName name="_xlnm._FilterDatabase" localSheetId="0" hidden="1">Dashboard!$A$3:$N$8</definedName>
    <definedName name="_xlnm._FilterDatabase" localSheetId="1" hidden="1">'Product Labels'!$A$1:$B$1</definedName>
    <definedName name="_IEF1">#REF!</definedName>
    <definedName name="_IEF2">#REF!</definedName>
    <definedName name="AAA">#REF!</definedName>
    <definedName name="h">#REF!</definedName>
    <definedName name="IEF">#REF!</definedName>
    <definedName name="JR_PAGE_ANCHOR_0_2">'Abakkus Flexi Cap Fund'!$A$1</definedName>
    <definedName name="JR_PAGE_ANCHOR_0_3">'Abakkus Liquid Fund'!$A$1</definedName>
    <definedName name="OLE_LINK1" localSheetId="1">'Product Labels'!$A$1</definedName>
    <definedName name="OLE_LINK2" localSheetId="1">'Product Labels'!$A$1</definedName>
    <definedName name="_xlnm.Print_Titles" localSheetId="0">Dashboard!$2:$3</definedName>
    <definedName name="raja">#REF!</definedName>
    <definedName name="TAF">#REF!</definedName>
    <definedName name="TBAF">#REF!</definedName>
    <definedName name="TBFSF">#REF!</definedName>
    <definedName name="TBPSUF">#REF!</definedName>
    <definedName name="TCF">#REF!</definedName>
    <definedName name="TCF_EQDetails">#REF!</definedName>
    <definedName name="TCORPBF">#REF!</definedName>
    <definedName name="TCPF1">#REF!</definedName>
    <definedName name="TCPF2">#REF!</definedName>
    <definedName name="TCS">#REF!</definedName>
    <definedName name="TDAF2A">#REF!</definedName>
    <definedName name="TDAF2B">#REF!</definedName>
    <definedName name="TDAF2C">#REF!</definedName>
    <definedName name="TDAF3A">#REF!</definedName>
    <definedName name="TDAFA">#REF!</definedName>
    <definedName name="TDAFB">#REF!</definedName>
    <definedName name="TDAFC">#REF!</definedName>
    <definedName name="TDBF">#REF!</definedName>
    <definedName name="TDIF">#REF!</definedName>
    <definedName name="TDYF">#REF!</definedName>
    <definedName name="TEGF">#REF!</definedName>
    <definedName name="TEMF">#REF!</definedName>
    <definedName name="TEOF">#REF!</definedName>
    <definedName name="TEQPEF">#REF!</definedName>
    <definedName name="TFEF">#REF!</definedName>
    <definedName name="TFF">#REF!</definedName>
    <definedName name="TFFSP1">#REF!</definedName>
    <definedName name="TFHA20">#REF!</definedName>
    <definedName name="TFHA32">#REF!</definedName>
    <definedName name="TFHAP1">#REF!</definedName>
    <definedName name="TFHAP2">#REF!</definedName>
    <definedName name="TFHF">#REF!</definedName>
    <definedName name="TFIPA1">#REF!</definedName>
    <definedName name="TFIPA2">#REF!</definedName>
    <definedName name="TFIPA3">#REF!</definedName>
    <definedName name="TFIPB2">#REF!</definedName>
    <definedName name="TFIPB3">#REF!</definedName>
    <definedName name="TFIPC2">#REF!</definedName>
    <definedName name="TFIPC3">#REF!</definedName>
    <definedName name="TFM40B">#REF!</definedName>
    <definedName name="TFM40C">#REF!</definedName>
    <definedName name="TFM40F">#REF!</definedName>
    <definedName name="TFM40H">#REF!</definedName>
    <definedName name="TFM42A">#REF!</definedName>
    <definedName name="TFM42B">#REF!</definedName>
    <definedName name="TFM42C">#REF!</definedName>
    <definedName name="TFM42D">#REF!</definedName>
    <definedName name="TFM42E">#REF!</definedName>
    <definedName name="TFM42F">#REF!</definedName>
    <definedName name="TFM42G">#REF!</definedName>
    <definedName name="TFM42H">#REF!</definedName>
    <definedName name="TFM42I">#REF!</definedName>
    <definedName name="TFM43A">#REF!</definedName>
    <definedName name="TFM43B">#REF!</definedName>
    <definedName name="TFM43C">#REF!</definedName>
    <definedName name="TFM43D">#REF!</definedName>
    <definedName name="TFM43E">#REF!</definedName>
    <definedName name="TFM44A">#REF!</definedName>
    <definedName name="TFM44B">#REF!</definedName>
    <definedName name="TFM44C">#REF!</definedName>
    <definedName name="TFM44D">#REF!</definedName>
    <definedName name="TFM45A">#REF!</definedName>
    <definedName name="TFM45B">#REF!</definedName>
    <definedName name="TFM45C">#REF!</definedName>
    <definedName name="TFM45D">#REF!</definedName>
    <definedName name="TFM45E">#REF!</definedName>
    <definedName name="TFM46A">#REF!</definedName>
    <definedName name="TFM46B">#REF!</definedName>
    <definedName name="TFM46C">#REF!</definedName>
    <definedName name="TFM46D">#REF!</definedName>
    <definedName name="TFM46E">#REF!</definedName>
    <definedName name="TFM46F">#REF!</definedName>
    <definedName name="TFM46G">#REF!</definedName>
    <definedName name="TFM46H">#REF!</definedName>
    <definedName name="TFM46I">#REF!</definedName>
    <definedName name="TFM46J">#REF!</definedName>
    <definedName name="TFM46K">#REF!</definedName>
    <definedName name="TFM46L">#REF!</definedName>
    <definedName name="TFM46M">#REF!</definedName>
    <definedName name="TFM46N">#REF!</definedName>
    <definedName name="TFM46O">#REF!</definedName>
    <definedName name="TFM46P">#REF!</definedName>
    <definedName name="TFM46Q">#REF!</definedName>
    <definedName name="TFM46R">#REF!</definedName>
    <definedName name="TFM46S">#REF!</definedName>
    <definedName name="TFM46T">#REF!</definedName>
    <definedName name="TFM47A">#REF!</definedName>
    <definedName name="TFM47B">#REF!</definedName>
    <definedName name="TFM47C">#REF!</definedName>
    <definedName name="TFM47D">#REF!</definedName>
    <definedName name="TFM47E">#REF!</definedName>
    <definedName name="TFM47F">#REF!</definedName>
    <definedName name="TFM47G">#REF!</definedName>
    <definedName name="TFM47H">#REF!</definedName>
    <definedName name="TFM47I">#REF!</definedName>
    <definedName name="TFM47J">#REF!</definedName>
    <definedName name="TFM47K">#REF!</definedName>
    <definedName name="TFM47L">#REF!</definedName>
    <definedName name="TFM47M">#REF!</definedName>
    <definedName name="TFM47N">#REF!</definedName>
    <definedName name="TFM48A">#REF!</definedName>
    <definedName name="TFM48B">#REF!</definedName>
    <definedName name="TFM48C">#REF!</definedName>
    <definedName name="TFM48D">#REF!</definedName>
    <definedName name="TFM48E">#REF!</definedName>
    <definedName name="TFM48F">#REF!</definedName>
    <definedName name="TFM48G">#REF!</definedName>
    <definedName name="TFM49A">#REF!</definedName>
    <definedName name="TFM49B">#REF!</definedName>
    <definedName name="TFM49C">#REF!</definedName>
    <definedName name="TFM53A">#REF!</definedName>
    <definedName name="TFM53B">#REF!</definedName>
    <definedName name="TFM53C">#REF!</definedName>
    <definedName name="TFM54A">#REF!</definedName>
    <definedName name="TFM54B">#REF!</definedName>
    <definedName name="TFM54C">#REF!</definedName>
    <definedName name="TFM55A">#REF!</definedName>
    <definedName name="TFM55B">#REF!</definedName>
    <definedName name="TFM55C">#REF!</definedName>
    <definedName name="TFM55D">#REF!</definedName>
    <definedName name="TFM55E">#REF!</definedName>
    <definedName name="TFM55F">#REF!</definedName>
    <definedName name="TFM55G">#REF!</definedName>
    <definedName name="TFM55H">#REF!</definedName>
    <definedName name="TFM55I">#REF!</definedName>
    <definedName name="TFM55J">#REF!</definedName>
    <definedName name="TFM56A">#REF!</definedName>
    <definedName name="TFM56B">#REF!</definedName>
    <definedName name="TFM56C">#REF!</definedName>
    <definedName name="TFM56D">#REF!</definedName>
    <definedName name="TFM56E">#REF!</definedName>
    <definedName name="TFM56F">#REF!</definedName>
    <definedName name="TFMP02">#REF!</definedName>
    <definedName name="TFMP04">#REF!</definedName>
    <definedName name="TFMP15">#REF!</definedName>
    <definedName name="TFMP19">#REF!</definedName>
    <definedName name="TFMP22">#REF!</definedName>
    <definedName name="TFMP23">#REF!</definedName>
    <definedName name="TFMP24">#REF!</definedName>
    <definedName name="TFMP25">#REF!</definedName>
    <definedName name="TFMP27">#REF!</definedName>
    <definedName name="TFMP30">#REF!</definedName>
    <definedName name="TFMP32">#REF!</definedName>
    <definedName name="TFMP33">#REF!</definedName>
    <definedName name="TFMP35">#REF!</definedName>
    <definedName name="TFMP36">#REF!</definedName>
    <definedName name="TFMP37">#REF!</definedName>
    <definedName name="TFMP38">#REF!</definedName>
    <definedName name="TFMP40">#REF!</definedName>
    <definedName name="TFMP41">#REF!</definedName>
    <definedName name="TFMP42">#REF!</definedName>
    <definedName name="TFMP43">#REF!</definedName>
    <definedName name="TFMP44">#REF!</definedName>
    <definedName name="TFMP45">#REF!</definedName>
    <definedName name="TFRF">#REF!</definedName>
    <definedName name="TFRLTF">#REF!</definedName>
    <definedName name="TFRSTF">#REF!</definedName>
    <definedName name="TFTF1">#REF!</definedName>
    <definedName name="TFTF2A">#REF!</definedName>
    <definedName name="TFTF2B">#REF!</definedName>
    <definedName name="TGEIFA">#REF!</definedName>
    <definedName name="TGEIFB">#REF!</definedName>
    <definedName name="TGMTF">#REF!</definedName>
    <definedName name="TGSFR">#REF!</definedName>
    <definedName name="TGSMF">#REF!</definedName>
    <definedName name="TICF">#REF!</definedName>
    <definedName name="TIFA">#REF!</definedName>
    <definedName name="TIFNA">#REF!</definedName>
    <definedName name="TIFSA">#REF!</definedName>
    <definedName name="TIGIF">#REF!</definedName>
    <definedName name="TINR">#REF!</definedName>
    <definedName name="TIPF">#REF!</definedName>
    <definedName name="TIPFSP1">#REF!</definedName>
    <definedName name="TIPHF">#REF!</definedName>
    <definedName name="TISF">#REF!</definedName>
    <definedName name="TITSF">#REF!</definedName>
    <definedName name="TLF">#REF!</definedName>
    <definedName name="TLMF">#REF!</definedName>
    <definedName name="TMAOF">#REF!</definedName>
    <definedName name="TMCAPF">#REF!</definedName>
    <definedName name="TMIF">#REF!</definedName>
    <definedName name="TMPF">#REF!</definedName>
    <definedName name="TNETF">#REF!</definedName>
    <definedName name="TNPBETF">#REF!</definedName>
    <definedName name="TOF">#REF!</definedName>
    <definedName name="TOIIS">#REF!</definedName>
    <definedName name="TOIOS">#REF!</definedName>
    <definedName name="TOISS">#REF!</definedName>
    <definedName name="TQNTF">#REF!</definedName>
    <definedName name="TREF">#REF!</definedName>
    <definedName name="TRSFC">#REF!</definedName>
    <definedName name="TRSFM">#REF!</definedName>
    <definedName name="TRSFP">#REF!</definedName>
    <definedName name="TSCAPF">#REF!</definedName>
    <definedName name="TSIPF3">#REF!</definedName>
    <definedName name="TSTBF">#REF!</definedName>
    <definedName name="TTAF1">#REF!</definedName>
    <definedName name="TTMF">#REF!</definedName>
    <definedName name="TTMFSP1">#REF!</definedName>
    <definedName name="TTOFE">#REF!</definedName>
    <definedName name="TTSF96">#REF!</definedName>
    <definedName name="TUDG3S">#REF!</definedName>
    <definedName name="TUDS">#REF!</definedName>
    <definedName name="TURG3S">#REF!</definedName>
    <definedName name="TURS">#REF!</definedName>
    <definedName name="TUSTF">#REF!</definedName>
    <definedName name="TVFS1">#REF!</definedName>
    <definedName name="TVFS2">#REF!</definedName>
    <definedName name="TYC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95" l="1"/>
  <c r="F82" i="95"/>
  <c r="G78" i="95"/>
  <c r="F78" i="95"/>
  <c r="G67" i="95"/>
  <c r="F67" i="95"/>
  <c r="G47" i="94"/>
  <c r="F47" i="94"/>
  <c r="G43" i="94"/>
  <c r="F43" i="94"/>
  <c r="G70" i="93"/>
  <c r="F70" i="93"/>
  <c r="G66" i="93"/>
  <c r="F66" i="93"/>
  <c r="G57" i="93"/>
  <c r="F57" i="93"/>
</calcChain>
</file>

<file path=xl/sharedStrings.xml><?xml version="1.0" encoding="utf-8"?>
<sst xmlns="http://schemas.openxmlformats.org/spreadsheetml/2006/main" count="788" uniqueCount="493">
  <si>
    <t>Scheme Name</t>
  </si>
  <si>
    <t>Available for Investment</t>
  </si>
  <si>
    <t>Exit Load</t>
  </si>
  <si>
    <t>Benchmark Index</t>
  </si>
  <si>
    <t>YES</t>
  </si>
  <si>
    <t>Click</t>
  </si>
  <si>
    <t>Allotment Date</t>
  </si>
  <si>
    <t>Scheme Type
Open/Close ended</t>
  </si>
  <si>
    <t>Regular</t>
  </si>
  <si>
    <t>Direct</t>
  </si>
  <si>
    <t>INE361B01024</t>
  </si>
  <si>
    <t>INE040A01034</t>
  </si>
  <si>
    <t>INE881D01027</t>
  </si>
  <si>
    <t>INE062A01020</t>
  </si>
  <si>
    <t>INE205A01025</t>
  </si>
  <si>
    <t>Name of Scheme</t>
  </si>
  <si>
    <t>This product is suitable for investors who are seeking*:</t>
  </si>
  <si>
    <t>(An open ended dynamic equity scheme investing across large cap, mid cap, small cap stocks)</t>
  </si>
  <si>
    <t>INE028A01039</t>
  </si>
  <si>
    <t>Scheme Risk-O-Meter</t>
  </si>
  <si>
    <t>Scheme Benchmark Risk-O-Meter</t>
  </si>
  <si>
    <t>INE572E01012</t>
  </si>
  <si>
    <t>INE811A01020</t>
  </si>
  <si>
    <t>•Capital Appreciation over Long term.</t>
  </si>
  <si>
    <t>Potential Risk Class</t>
  </si>
  <si>
    <t>Credit Risk →</t>
  </si>
  <si>
    <t>Interest Rate Risk ↓</t>
  </si>
  <si>
    <t>Moderate (Class II)</t>
  </si>
  <si>
    <t>Relatively High (Class III)</t>
  </si>
  <si>
    <t>Relatively Low (Class I)</t>
  </si>
  <si>
    <t>Relatively Low (Class A)</t>
  </si>
  <si>
    <t>Moderate (Class B)</t>
  </si>
  <si>
    <t>Relatively High (Class C)</t>
  </si>
  <si>
    <t>B-I</t>
  </si>
  <si>
    <t>INE217B01036</t>
  </si>
  <si>
    <t xml:space="preserve"> </t>
  </si>
  <si>
    <t>As per SEBI Circular dated, June 07, 2021; the potential risk class (PRC) matrix based on interest rate risk and credit risk, is mentioned below :</t>
  </si>
  <si>
    <t xml:space="preserve">1 day - 0.0070% of redemption proceeds
2 days - 0.0065% of redemption proceeds
3 days - 0.0060% of redemption proceeds
4 days - 0.0055% of redemption proceeds
5 days - 0.0050% of redemption proceeds
6 days - 0.0045% of redemption proceeds
7 days or more - Nil </t>
  </si>
  <si>
    <t>Auto Components</t>
  </si>
  <si>
    <t>Banks</t>
  </si>
  <si>
    <t>Chemicals &amp; Petrochemicals</t>
  </si>
  <si>
    <t>Construction</t>
  </si>
  <si>
    <t>Consumer Durables</t>
  </si>
  <si>
    <t>Diversified Metals</t>
  </si>
  <si>
    <t>Electrical Equipment</t>
  </si>
  <si>
    <t>Finance</t>
  </si>
  <si>
    <t>IT - Software</t>
  </si>
  <si>
    <t>Industrial Products</t>
  </si>
  <si>
    <t>Insurance</t>
  </si>
  <si>
    <t>Leisure Services</t>
  </si>
  <si>
    <t>Pharmaceuticals &amp; Biotechnology</t>
  </si>
  <si>
    <t>Retailing</t>
  </si>
  <si>
    <t>INE342J01019</t>
  </si>
  <si>
    <t>CRISIL Liquid Debt A-I Index</t>
  </si>
  <si>
    <t>INE055S01018</t>
  </si>
  <si>
    <t>INE955V01021</t>
  </si>
  <si>
    <t>INF0RQ622028</t>
  </si>
  <si>
    <t>INE616N01034</t>
  </si>
  <si>
    <t>INE0AQ201015</t>
  </si>
  <si>
    <t>INE1C6T01020</t>
  </si>
  <si>
    <t>BSE 500 TRI</t>
  </si>
  <si>
    <t>Abakkus Flexi Cap Fund</t>
  </si>
  <si>
    <t>Abakkus Liquid Fund</t>
  </si>
  <si>
    <t>•To generate capital appreciation by investing in equity
and equity related instruments across large, mid &amp; small
cap stocks.</t>
  </si>
  <si>
    <t>(An open-ended liquid scheme – a relatively low interest rate
risk and moderate credit risk)</t>
  </si>
  <si>
    <t>• Income over short term.</t>
  </si>
  <si>
    <t>• Investments in debt and money market Instruments with
maturity upto 91 days.</t>
  </si>
  <si>
    <t>The primary investment objective of the scheme is to generate capital appreciation &amp; provide long-term growth opportunities through equity and equity related instruments by investing in a diversified portfolio of large cap, mid cap and small cap securities and the secondary objective is to generate consistent returns by investing in debt and money market securities. There is no assurance that the investment objective of the Scheme will be achieved.</t>
  </si>
  <si>
    <t>If units redeemed or switched out are upto 10% (limit) of the units purchased or switched in within 3 months from the date of allotment - Nil
If units redeemed or switched out are over and above the 10% (limit) within 3 months from the date of allotment - 1% of the applicable NAV
If redeemed/switched out after 3 months from the date of allotment - Nil</t>
  </si>
  <si>
    <t>Minimum Application Amount	
Rs. 500 (thereafter in multiples of Re. 1/-)
Minimum Additional Application Amount	
Rs. 100 (thereafter in multiples of Re. 1/-)</t>
  </si>
  <si>
    <t xml:space="preserve">
  </t>
  </si>
  <si>
    <t>Name of the Instrument</t>
  </si>
  <si>
    <t>ISIN</t>
  </si>
  <si>
    <t>Quantity</t>
  </si>
  <si>
    <t>null</t>
  </si>
  <si>
    <t>Equity &amp; Equity related</t>
  </si>
  <si>
    <t>(a) Listed / awaiting listing on Stock Exchanges</t>
  </si>
  <si>
    <t>HDFB03</t>
  </si>
  <si>
    <t>HDFC Bank Limited</t>
  </si>
  <si>
    <t>SBAI02</t>
  </si>
  <si>
    <t>State Bank of India</t>
  </si>
  <si>
    <t>BKBA02</t>
  </si>
  <si>
    <t>Bank of Baroda</t>
  </si>
  <si>
    <t>DIVI02</t>
  </si>
  <si>
    <t>Divi's Laboratories Limited</t>
  </si>
  <si>
    <t>IFEL01</t>
  </si>
  <si>
    <t>Oracle Financial Services Software Limited</t>
  </si>
  <si>
    <t>SESA02</t>
  </si>
  <si>
    <t>Vedanta Limited</t>
  </si>
  <si>
    <t>AVAT01</t>
  </si>
  <si>
    <t>Avalon Technologies Limited</t>
  </si>
  <si>
    <t>INE0LCL01028</t>
  </si>
  <si>
    <t>IINF02</t>
  </si>
  <si>
    <t>IIFL Finance Limited</t>
  </si>
  <si>
    <t>INE530B01024</t>
  </si>
  <si>
    <t>INOI01</t>
  </si>
  <si>
    <t>Inox India Limited</t>
  </si>
  <si>
    <t>PHFP02</t>
  </si>
  <si>
    <t>PNB Housing Finance Limited</t>
  </si>
  <si>
    <t>EPOL01</t>
  </si>
  <si>
    <t>Emmvee Photovoltaic Power Limited</t>
  </si>
  <si>
    <t>ARVF01</t>
  </si>
  <si>
    <t>Arvind Fashions Limited</t>
  </si>
  <si>
    <t>KPNE02</t>
  </si>
  <si>
    <t>Kirloskar Pneumatic Company Limited</t>
  </si>
  <si>
    <t>WABT01</t>
  </si>
  <si>
    <t>ZF Commercial Vehicle Control Systems India Limited</t>
  </si>
  <si>
    <t>CYDL01</t>
  </si>
  <si>
    <t>Cyient Dlm Ltd</t>
  </si>
  <si>
    <t>Aerospace &amp; Defense</t>
  </si>
  <si>
    <t>AETH01</t>
  </si>
  <si>
    <t>Aether Industries Limited</t>
  </si>
  <si>
    <t>INE0BWX01014</t>
  </si>
  <si>
    <t>KACE03</t>
  </si>
  <si>
    <t>Kajaria Ceramics Limited</t>
  </si>
  <si>
    <t>UCTI01</t>
  </si>
  <si>
    <t>INE0CAZ01013</t>
  </si>
  <si>
    <t>SCLB01</t>
  </si>
  <si>
    <t>Leela Palaces Hotels &amp; Resorts Limited</t>
  </si>
  <si>
    <t>Sub Total</t>
  </si>
  <si>
    <t>(b) Unlisted</t>
  </si>
  <si>
    <t>Total</t>
  </si>
  <si>
    <t>Money Market Instruments</t>
  </si>
  <si>
    <t>Commercial Paper</t>
  </si>
  <si>
    <t>CRISIL A1+</t>
  </si>
  <si>
    <t>Clearing Corporation of India Ltd</t>
  </si>
  <si>
    <t>Net Receivables / (Payables)</t>
  </si>
  <si>
    <t>GRAND TOTAL</t>
  </si>
  <si>
    <t>Benchmark Risk-o-meter</t>
  </si>
  <si>
    <t>Rating</t>
  </si>
  <si>
    <t>Certificate of Deposit</t>
  </si>
  <si>
    <t>UNBI451</t>
  </si>
  <si>
    <t>INE692A16KC9</t>
  </si>
  <si>
    <t>ICRA A1+</t>
  </si>
  <si>
    <t>PUBA1151</t>
  </si>
  <si>
    <t>INE160A16UK9</t>
  </si>
  <si>
    <t>INBK502</t>
  </si>
  <si>
    <t>BAFL972</t>
  </si>
  <si>
    <t>POWF555</t>
  </si>
  <si>
    <t>MOFS258</t>
  </si>
  <si>
    <t>Motilal Oswal Financial Services Limited (11/05/2026) **</t>
  </si>
  <si>
    <t>INE338I14LW3</t>
  </si>
  <si>
    <t>TBIL2502</t>
  </si>
  <si>
    <t>TBIL2610</t>
  </si>
  <si>
    <t>TBIL2588</t>
  </si>
  <si>
    <t>182 Days Tbill (MD 14/05/2026)</t>
  </si>
  <si>
    <t>IN002025Y339</t>
  </si>
  <si>
    <t>TBIL2592</t>
  </si>
  <si>
    <t>182 Days Tbill (MD 21/05/2026)</t>
  </si>
  <si>
    <t>IN002025Y347</t>
  </si>
  <si>
    <t>Others</t>
  </si>
  <si>
    <t>Corporate Debt Market Development Fund</t>
  </si>
  <si>
    <t>CDMD50ME</t>
  </si>
  <si>
    <t>"The Investment Objective of the scheme is to generate optimal returns consistent with moderate levels of risk
and high liquidity by investing in debt and money market
instruments.
“There is no assurance that the investment objective of the Scheme
will be achieved."</t>
  </si>
  <si>
    <t>Benchmark Risko-meter</t>
  </si>
  <si>
    <t>Minimum Application Amount/switch in	
Lumpsum investment: Rs.1000/- and in multiples of Re. 1/- thereafter.
Systematic Investment Plan (SIP): Rs. 500/- and in multiples of Re. 1/- thereafter with a minimum of 6 instalments.
Minimum Additional Purchase Amount	
Rs. 100/- and in multiples of Re. 1/- thereafter.</t>
  </si>
  <si>
    <t>Debt Fund</t>
  </si>
  <si>
    <t>Equity Fund</t>
  </si>
  <si>
    <t>To generate optimal returns consistent with moderate levels of risk and high liquidity by investing in debt and money market instruments. There is no assurance that the investment objective of the Scheme will be achieved.</t>
  </si>
  <si>
    <t>Scheme Objective</t>
  </si>
  <si>
    <t>Fund Managers</t>
  </si>
  <si>
    <t>An open-ended liquid scheme - a relatively low interest rate risk and moderate credit risk</t>
  </si>
  <si>
    <t>An open-ended dynamic equity scheme investing across large cap, mid cap and small cap stock.</t>
  </si>
  <si>
    <t>Portfolio</t>
  </si>
  <si>
    <t>Corpus (Rs In Crs.)</t>
  </si>
  <si>
    <t>AAUM (Rs In Crs.)</t>
  </si>
  <si>
    <t>Month End Expense Ratios 
(% p. a.)</t>
  </si>
  <si>
    <t>Minimum Investment</t>
  </si>
  <si>
    <t>Abakkus Small Cap Fund</t>
  </si>
  <si>
    <t>Mr. Sanjay Doshi (Equity Fund Manager since fund's inception); Mr. Abhishek K S (Debt Fund Manager since 23rd March 2026)</t>
  </si>
  <si>
    <t>An open-ended equity scheme predominantly investing in small cap stocks.</t>
  </si>
  <si>
    <t xml:space="preserve">The Scheme seeks to generate long-term capital appreciation by investing predominantly in equity and equity related securities of Small Cap companies. There is no assurance that the investment objective of the Scheme will be achieved. </t>
  </si>
  <si>
    <t>Minimum Application Amount	
Rs. 500 (thereafter in multiples of Re. 1/-)
Minimum Additional Application Amount	
Rs. 500 (thereafter in multiples of Re. 1/-)</t>
  </si>
  <si>
    <r>
      <t>Benchmark Risk-o-meter</t>
    </r>
    <r>
      <rPr>
        <vertAlign val="superscript"/>
        <sz val="10"/>
        <rFont val="Arial"/>
        <family val="2"/>
      </rPr>
      <t>#</t>
    </r>
    <r>
      <rPr>
        <sz val="10"/>
        <rFont val="Arial"/>
        <family val="2"/>
      </rPr>
      <t xml:space="preserve">
(BSE 500 TRI)</t>
    </r>
  </si>
  <si>
    <r>
      <t>Scheme Risk-o-meter</t>
    </r>
    <r>
      <rPr>
        <vertAlign val="superscript"/>
        <sz val="10"/>
        <rFont val="Arial"/>
        <family val="2"/>
      </rPr>
      <t>#</t>
    </r>
  </si>
  <si>
    <t>Karur Vysya Bank Limited</t>
  </si>
  <si>
    <t>INE036D01028</t>
  </si>
  <si>
    <t>Kirloskar Oil Engines Limited</t>
  </si>
  <si>
    <t>INE146L01010</t>
  </si>
  <si>
    <t>PG Electroplast Limited</t>
  </si>
  <si>
    <t>INE457L01029</t>
  </si>
  <si>
    <t>INE526E01018</t>
  </si>
  <si>
    <t>Star Health And Allied Insurance Company Limited</t>
  </si>
  <si>
    <t>INE575P01011</t>
  </si>
  <si>
    <t>Alembic Pharmaceuticals Limited</t>
  </si>
  <si>
    <t>INE901L01018</t>
  </si>
  <si>
    <t>Welspun Corp Limited</t>
  </si>
  <si>
    <t>INE191B01025</t>
  </si>
  <si>
    <t>INE177H01039</t>
  </si>
  <si>
    <t>Equitas Small Finance Bank Limited</t>
  </si>
  <si>
    <t>INE063P01018</t>
  </si>
  <si>
    <t>Sansera Engineering Limited</t>
  </si>
  <si>
    <t>INE953O01021</t>
  </si>
  <si>
    <t>ION Exchange (India) Limited</t>
  </si>
  <si>
    <t>INE570A01022</t>
  </si>
  <si>
    <t>Other Utilities</t>
  </si>
  <si>
    <t>Dr. Lal Path Labs Limited</t>
  </si>
  <si>
    <t>INE600L01024</t>
  </si>
  <si>
    <t>Healthcare Services</t>
  </si>
  <si>
    <t>Neuland Laboratories Limited</t>
  </si>
  <si>
    <t>INE794A01010</t>
  </si>
  <si>
    <t>The Anup Engineering Limited</t>
  </si>
  <si>
    <t>INE294Z01018</t>
  </si>
  <si>
    <t>Industrial Manufacturing</t>
  </si>
  <si>
    <t>International Gemmological Institute India Ltd</t>
  </si>
  <si>
    <t>INE0Q9301021</t>
  </si>
  <si>
    <t>Commercial Services &amp; Supplies</t>
  </si>
  <si>
    <t>Vedant Fashions Limited</t>
  </si>
  <si>
    <t>INE825V01034</t>
  </si>
  <si>
    <t>K.P.R. Mill Limited</t>
  </si>
  <si>
    <t>INE930H01031</t>
  </si>
  <si>
    <t>Textiles &amp; Apparels</t>
  </si>
  <si>
    <t>Wework India Management Limited</t>
  </si>
  <si>
    <t>INE085001019</t>
  </si>
  <si>
    <t>INE324A01032</t>
  </si>
  <si>
    <t>NCC Limited</t>
  </si>
  <si>
    <t>INE868B01028</t>
  </si>
  <si>
    <t>Rallis India Limited</t>
  </si>
  <si>
    <t>INE613A01020</t>
  </si>
  <si>
    <t>Fertilizers &amp; Agrochemicals</t>
  </si>
  <si>
    <t>Rategain Travel Technologies Limited</t>
  </si>
  <si>
    <t>INE0CLI01024</t>
  </si>
  <si>
    <t>Sanofi Consumer Healthcare India Limited</t>
  </si>
  <si>
    <t>INE0UOS01011</t>
  </si>
  <si>
    <t>SIDB604</t>
  </si>
  <si>
    <t>INE556F16BH3</t>
  </si>
  <si>
    <t>NBAR878</t>
  </si>
  <si>
    <t>INE261F14OP1</t>
  </si>
  <si>
    <t>FITCH A1+</t>
  </si>
  <si>
    <t>TRP_020426</t>
  </si>
  <si>
    <t>The Scheme seeks to generate long-term capital appreciation by
investing predominantly in equity and equity related securities of
Small Cap companies.
The Scheme does not guarantee/indicate any returns. There is no
assurance that the investment objective of the Scheme will be
achieved.</t>
  </si>
  <si>
    <t>HDFB1016</t>
  </si>
  <si>
    <t>INE040A16HP9</t>
  </si>
  <si>
    <t>CARE A1+</t>
  </si>
  <si>
    <t>TBIL2626</t>
  </si>
  <si>
    <t>91 Days Tbill (MD 22/05/2026)</t>
  </si>
  <si>
    <t>IN002025X463</t>
  </si>
  <si>
    <t>(An open-ended equity scheme predominantly investing in small cap stocks)</t>
  </si>
  <si>
    <t>•Capital Appreciation over the Long term.</t>
  </si>
  <si>
    <t>•To generate capital appreciation by investing in equity
and equity related instruments small
cap stocks.</t>
  </si>
  <si>
    <t>Mr. Abhishek K S (Debt Fund Manager since 23rd March 2026); Mr. Sanjay Doshi (Equity Fund Manager since fund's inception)</t>
  </si>
  <si>
    <t>RIND01</t>
  </si>
  <si>
    <t>Reliance Industries Limited</t>
  </si>
  <si>
    <t>INE002A01018</t>
  </si>
  <si>
    <t>Petroleum Products</t>
  </si>
  <si>
    <t>IBCL05</t>
  </si>
  <si>
    <t>ICICI Bank Limited</t>
  </si>
  <si>
    <t>INE090A01021</t>
  </si>
  <si>
    <t>FEBA02</t>
  </si>
  <si>
    <t>INE171A01029</t>
  </si>
  <si>
    <t>NTPC01</t>
  </si>
  <si>
    <t>NTPC Limited</t>
  </si>
  <si>
    <t>INE733E01010</t>
  </si>
  <si>
    <t>Power</t>
  </si>
  <si>
    <t>LARS02</t>
  </si>
  <si>
    <t>Larsen &amp; Toubro Limited</t>
  </si>
  <si>
    <t>INE018A01030</t>
  </si>
  <si>
    <t>LUPL02</t>
  </si>
  <si>
    <t>Lupin Limited</t>
  </si>
  <si>
    <t>INE326A01037</t>
  </si>
  <si>
    <t>BINL01</t>
  </si>
  <si>
    <t>Indus Towers Limited</t>
  </si>
  <si>
    <t>INE121J01017</t>
  </si>
  <si>
    <t>Telecom - Services</t>
  </si>
  <si>
    <t>MCSP02</t>
  </si>
  <si>
    <t>United Spirits Limited</t>
  </si>
  <si>
    <t>INE854D01024</t>
  </si>
  <si>
    <t>Beverages</t>
  </si>
  <si>
    <t>IIFM02</t>
  </si>
  <si>
    <t>360 One WAM Limited</t>
  </si>
  <si>
    <t>INE466L01038</t>
  </si>
  <si>
    <t>Capital Markets</t>
  </si>
  <si>
    <t>TISC03</t>
  </si>
  <si>
    <t>Tata Steel Limited</t>
  </si>
  <si>
    <t>INE081A01020</t>
  </si>
  <si>
    <t>Ferrous Metals</t>
  </si>
  <si>
    <t>IPAM01</t>
  </si>
  <si>
    <t>ICICI Prudential Asset Management Company Limited</t>
  </si>
  <si>
    <t>INE346A01027</t>
  </si>
  <si>
    <t>MAHI02</t>
  </si>
  <si>
    <t>Mahindra &amp; Mahindra Limited</t>
  </si>
  <si>
    <t>INE101A01026</t>
  </si>
  <si>
    <t>Automobiles</t>
  </si>
  <si>
    <t>CROM02</t>
  </si>
  <si>
    <t>CG Power and Industrial Solutions Limited</t>
  </si>
  <si>
    <t>INE067A01029</t>
  </si>
  <si>
    <t>TMLC01</t>
  </si>
  <si>
    <t>Tata Motors Ltd</t>
  </si>
  <si>
    <t>INE1TAE01010</t>
  </si>
  <si>
    <t>Agricultural, Commercial &amp; Construction Vehicles</t>
  </si>
  <si>
    <t>BALN01</t>
  </si>
  <si>
    <t>Bajaj Auto Limited</t>
  </si>
  <si>
    <t>INE917I01010</t>
  </si>
  <si>
    <t>IPLI01</t>
  </si>
  <si>
    <t>ICICI Prudential Life Insurance Company Limited</t>
  </si>
  <si>
    <t>INE726G01019</t>
  </si>
  <si>
    <t>ESMC02</t>
  </si>
  <si>
    <t>PB Fintech Limited</t>
  </si>
  <si>
    <t>INE417T01026</t>
  </si>
  <si>
    <t>Financial Technology (Fintech)</t>
  </si>
  <si>
    <t>AJPH03</t>
  </si>
  <si>
    <t>Ajanta Pharma Limited</t>
  </si>
  <si>
    <t>INE031B01049</t>
  </si>
  <si>
    <t>DLFL01</t>
  </si>
  <si>
    <t>DLF Limited</t>
  </si>
  <si>
    <t>INE271C01023</t>
  </si>
  <si>
    <t>Realty</t>
  </si>
  <si>
    <t>BHAE02</t>
  </si>
  <si>
    <t>BEML Limited</t>
  </si>
  <si>
    <t>INE258A01024</t>
  </si>
  <si>
    <t>DEFE01</t>
  </si>
  <si>
    <t>Deepak Fertilizers and Petrochemicals Corporation Limited</t>
  </si>
  <si>
    <t>INE501A01019</t>
  </si>
  <si>
    <t>HEFO02</t>
  </si>
  <si>
    <t>Heritage Foods Limited</t>
  </si>
  <si>
    <t>INE978A01027</t>
  </si>
  <si>
    <t>Food Products</t>
  </si>
  <si>
    <t>SULS01</t>
  </si>
  <si>
    <t>Supriya Lifescience Limited</t>
  </si>
  <si>
    <t>INE07RO01027</t>
  </si>
  <si>
    <t>EDCA02</t>
  </si>
  <si>
    <t>Edelweiss Financial Services Limited</t>
  </si>
  <si>
    <t>INE532F01054</t>
  </si>
  <si>
    <t>FRAN01</t>
  </si>
  <si>
    <t>Fractal Analytics Ltd</t>
  </si>
  <si>
    <t>INE212S01015</t>
  </si>
  <si>
    <t>KOSE387</t>
  </si>
  <si>
    <t>INE028E14UZ3</t>
  </si>
  <si>
    <t>ICBR660</t>
  </si>
  <si>
    <t>INE763G14F84</t>
  </si>
  <si>
    <t>"The primary investment objective of the scheme is to generate capital appreciation &amp; provide long-term growth opportunities through equity and equity related instruments by investing in a diversified portfolio of large cap, mid cap and small cap securities and the secondary objective is to generate consistent returns by investing in debt and money market securities.
“There is no assurance that the investment objective of the Scheme will be achieved."</t>
  </si>
  <si>
    <t xml:space="preserve">Benchmark name -BSE 500 Index (TRI) </t>
  </si>
  <si>
    <t>Nifty Smallcap 250 TRI</t>
  </si>
  <si>
    <r>
      <t>Benchmark Risk-o-meter</t>
    </r>
    <r>
      <rPr>
        <vertAlign val="superscript"/>
        <sz val="10"/>
        <rFont val="Arial"/>
        <family val="2"/>
      </rPr>
      <t>#</t>
    </r>
    <r>
      <rPr>
        <sz val="10"/>
        <rFont val="Arial"/>
        <family val="2"/>
      </rPr>
      <t xml:space="preserve">
(Nifty Smallcap 250 TRI)</t>
    </r>
  </si>
  <si>
    <t>Abakkus Mutual Fund  as on 30th April 2026</t>
  </si>
  <si>
    <t># Benchmark and Scheme Riskometer as on April 30 2026. For latest risk-o-meter, investors may refer to the Monthly Portfolios disclosed on the website
viz. https://www.abakkusmf.com/</t>
  </si>
  <si>
    <t>Abakkus Mutual Fund</t>
  </si>
  <si>
    <t>Monthly Portfolio Statement as on April 30, 2026</t>
  </si>
  <si>
    <t>Industry* / Rating</t>
  </si>
  <si>
    <t>Market/Fair Value (Rs. in Lakhs)</t>
  </si>
  <si>
    <t>% to Net Assets</t>
  </si>
  <si>
    <t>YTM</t>
  </si>
  <si>
    <t xml:space="preserve">YTC^ </t>
  </si>
  <si>
    <t>The Federal Bank  Limited</t>
  </si>
  <si>
    <t>Urban Company Ltd</t>
  </si>
  <si>
    <t>Dixon Technologies (India) Limited</t>
  </si>
  <si>
    <t>INE935N01020</t>
  </si>
  <si>
    <t>Talwandi Sabo Power Limited</t>
  </si>
  <si>
    <t>INE694L01019</t>
  </si>
  <si>
    <t>Vedanta Aluminium Metal Limited</t>
  </si>
  <si>
    <t>INE1CDF01017</t>
  </si>
  <si>
    <t xml:space="preserve">	Non - Ferrous Metals</t>
  </si>
  <si>
    <t>Vedanta Iron And Steel Limited</t>
  </si>
  <si>
    <t>INE1CLE01013</t>
  </si>
  <si>
    <t>Malco Energy Limited</t>
  </si>
  <si>
    <t>INE704J01044</t>
  </si>
  <si>
    <t>Oil</t>
  </si>
  <si>
    <t>Nil</t>
  </si>
  <si>
    <t>Kotak Securities Limited (19/05/2026) **#</t>
  </si>
  <si>
    <t>ICICI Securities Limited (11/06/2026) **#</t>
  </si>
  <si>
    <t>TREPS / Reverse Repo</t>
  </si>
  <si>
    <t>*  Industry Classification is as recommended by AMFI</t>
  </si>
  <si>
    <t>** Securities are classified as non-traded on the basis of Traded data as on April 30, 2026  provided by CRISIL and ICRA.</t>
  </si>
  <si>
    <t>^ YTC i.e. Yield to Call is disclosed at security level only for Additional Tier 1 Bonds and Tier 2 Bonds issued by Banks as per AMFI Best Practices Notification 135/BP/91/2020-21 read with SEBI circular SEBI/HO/IMD/DF4/CIR/P/2021/034</t>
  </si>
  <si>
    <t>Notes :</t>
  </si>
  <si>
    <t>(1) The provision made for securities classified as below investment grade or default as of April 30, 2026 is Rs.Nil and its percentage to Net Asset Value is Nil.</t>
  </si>
  <si>
    <t>(2)  Details of security in default beyond it's maturity date: Nil</t>
  </si>
  <si>
    <t>(3) Plan/ Option wise per unit net asset value are as follows:</t>
  </si>
  <si>
    <t>Plan/Option</t>
  </si>
  <si>
    <t>As on April 30, 2026</t>
  </si>
  <si>
    <t>As on March 31, 2026</t>
  </si>
  <si>
    <t>Direct IDCW</t>
  </si>
  <si>
    <t>Direct Growth</t>
  </si>
  <si>
    <t>Regular IDCW</t>
  </si>
  <si>
    <t>Regular Growth</t>
  </si>
  <si>
    <t xml:space="preserve">(4)  Total Value and percentage of illiquid equity shares: Nil </t>
  </si>
  <si>
    <t>(5)  Total outstanding exposure in derivative instruments as on April 30, 2026: Nil</t>
  </si>
  <si>
    <t>(6) Total investments in Foreign Securities/ADRs/GDRs/Overseas ETFs as on April 30, 2026: Nil</t>
  </si>
  <si>
    <t>(7)  Investment in Repo of Corporate Debt securities : Nil</t>
  </si>
  <si>
    <t>(8) The Scheme did not declare any Income Distribution cum Capital Withdrawal during during the month ended April 30, 2026.</t>
  </si>
  <si>
    <t>(9) The Scheme did not declare any bonus during the month ended April 30, 2026.</t>
  </si>
  <si>
    <t>(10) Amount parked in Short Term Deposits is Nil</t>
  </si>
  <si>
    <t>(11) The Face Value per unit is Rs.10</t>
  </si>
  <si>
    <t>(12) IDCW stands for Income Distribution cum Capital Withdrawal</t>
  </si>
  <si>
    <t>(13) Details of transactions of (Credit Default Swap) as on April 30, 2026 : Nil</t>
  </si>
  <si>
    <t>(14) Portfolio Turnover Ratio is not computed since the Scheme has not completed 1 year from its inception.</t>
  </si>
  <si>
    <t>(15) Instances of Fair valuation of securities or Deviation in valuation from what is provided by valuation agencies : Nil</t>
  </si>
  <si>
    <t>(16) Details of hedging positions through Interest Rate Derivatives (IRS/IRF) is Nil</t>
  </si>
  <si>
    <t>In line with  6.17 of SEBI Master Circular dated March 20, 2026 the name of the scheme's benchmark index and its riskometer is also provided below for information </t>
  </si>
  <si>
    <t>Debt Instruments</t>
  </si>
  <si>
    <t>8.1% Bajaj Finance Limited (22/05/2026) **</t>
  </si>
  <si>
    <t>INE296A07TA3</t>
  </si>
  <si>
    <t>CRISIL AAA</t>
  </si>
  <si>
    <t>(b) Privately placed / Unlisted</t>
  </si>
  <si>
    <t>Treasury Bill/Cash Management Bill</t>
  </si>
  <si>
    <t>SOVEREIGN</t>
  </si>
  <si>
    <t>364 Days Tbill (MD 04/06/2026)</t>
  </si>
  <si>
    <t>IN002025Z104</t>
  </si>
  <si>
    <t>182 Days Tbill (MD 18/06/2026)</t>
  </si>
  <si>
    <t>IN002025Y388</t>
  </si>
  <si>
    <t>91 Days Tbill (MD 11/06/2026)</t>
  </si>
  <si>
    <t>IN002025X497</t>
  </si>
  <si>
    <t>Small Industries Dev Bank of India (05/05/2026) ** #</t>
  </si>
  <si>
    <t>Indian Bank (06/05/2026) ** #</t>
  </si>
  <si>
    <t>INE562A16OS2</t>
  </si>
  <si>
    <t>Union Bank of India (15/05/2026) #</t>
  </si>
  <si>
    <t>Punjab National Bank (18/05/2026) ** #</t>
  </si>
  <si>
    <t>Canara Bank (29/05/2026) #</t>
  </si>
  <si>
    <t>INE476A16F03</t>
  </si>
  <si>
    <t>Bank of Baroda (05/06/2026) ** #</t>
  </si>
  <si>
    <t>INE028A16KR4</t>
  </si>
  <si>
    <t>Canara Bank (15/05/2026) #</t>
  </si>
  <si>
    <t>INE476A16E79</t>
  </si>
  <si>
    <t>HDFC Bank Limited (05/06/2026) ** #</t>
  </si>
  <si>
    <t>INE040A16IS1</t>
  </si>
  <si>
    <t>HDFC Bank Limited (12/06/2026) #</t>
  </si>
  <si>
    <t>Axis Bank Limited (12/06/2026) #</t>
  </si>
  <si>
    <t>INE238AD6AU5</t>
  </si>
  <si>
    <t>Bank of Baroda (15/06/2026) #</t>
  </si>
  <si>
    <t>INE028A16JU0</t>
  </si>
  <si>
    <t>Union Bank of India (25/06/2026) ** #</t>
  </si>
  <si>
    <t>INE692A16JQ1</t>
  </si>
  <si>
    <t>Tata Capital Housing Finance Limited (13/07/2026) **</t>
  </si>
  <si>
    <t>INE033L14OU2</t>
  </si>
  <si>
    <t>National Bank For Agriculture and Rural Development (07/05/2026)</t>
  </si>
  <si>
    <t>HDB Financial Services Limited (04/06/2026) **</t>
  </si>
  <si>
    <t>INE756I14GE4</t>
  </si>
  <si>
    <t>L&amp;T Finance Limited (09/07/2026) **</t>
  </si>
  <si>
    <t>INE498L14EJ1</t>
  </si>
  <si>
    <t>#  Unlisted Security</t>
  </si>
  <si>
    <t>Direct Quarterly IDCW</t>
  </si>
  <si>
    <t>Regular Quarterly IDCW</t>
  </si>
  <si>
    <t>Direct Monthly IDCW</t>
  </si>
  <si>
    <t>Regular Monthly IDCW</t>
  </si>
  <si>
    <t>Regular Weekly IDCW</t>
  </si>
  <si>
    <t>Regular Daily IDCW</t>
  </si>
  <si>
    <t>Direct Weekly IDCW</t>
  </si>
  <si>
    <t>Direct Daily IDCW</t>
  </si>
  <si>
    <t>(4)  Details of IDCW declared per unit during the monthly ended As on April 30, 2026 are as follows:</t>
  </si>
  <si>
    <t xml:space="preserve">       Plan / Option</t>
  </si>
  <si>
    <t>IDCW per unit (individual's)</t>
  </si>
  <si>
    <t>IDCW per unit (Others)</t>
  </si>
  <si>
    <t xml:space="preserve">(5)  Total Value and percentage of illiquid equity shares: Nil </t>
  </si>
  <si>
    <t>(6)  Total outstanding exposure in derivative instruments as on April 30, 2026: Nil</t>
  </si>
  <si>
    <t>(7)  Total investments in Foreign Securities/ADRs/GDRs/Overseas ETFs as on April 30, 2026: Nil</t>
  </si>
  <si>
    <t>(8)  Investment in Repo of Corporate Debt securities : Nil</t>
  </si>
  <si>
    <t>(9) The Scheme did not declare any bonus during the Month ended April 30, 2026.</t>
  </si>
  <si>
    <t>(11) The Face Value per unit is Rs.100</t>
  </si>
  <si>
    <t>(13) Average maturity of the portfolio: 27 days</t>
  </si>
  <si>
    <t>(14) Details of transactions of (Credit Default Swap) as on April 30, 2026 : Nil</t>
  </si>
  <si>
    <t>Portfolio Information</t>
  </si>
  <si>
    <t>Scheme Name : Abakkus Liquid Fund</t>
  </si>
  <si>
    <t>Description : Liquid Fund</t>
  </si>
  <si>
    <t>Annualised Portfolio YTM : 5.89%</t>
  </si>
  <si>
    <t>Macaulay Duration : 26 days</t>
  </si>
  <si>
    <t>Residual Maturity : 27 days</t>
  </si>
  <si>
    <t>As on 30th April 2026</t>
  </si>
  <si>
    <t>In line with 6.18 of SEBI Master Circular dated March 20, 2026 Potential Risk Class (PRC) matrix for the scheme is provided below for information</t>
  </si>
  <si>
    <t>Central Depository Services (India) Limited</t>
  </si>
  <si>
    <t>INE736A01011</t>
  </si>
  <si>
    <t>Computer Age Management Services Limited</t>
  </si>
  <si>
    <t>INE596I01020</t>
  </si>
  <si>
    <t>Cemindia Projects Ltd</t>
  </si>
  <si>
    <t>INE686A01026</t>
  </si>
  <si>
    <t>Godawari Power and Ispat Ltd</t>
  </si>
  <si>
    <t>Rainbow Childrens Medicare Limited</t>
  </si>
  <si>
    <t>INE961O01016</t>
  </si>
  <si>
    <t>RBL Bank Limited</t>
  </si>
  <si>
    <t>INE976G01028</t>
  </si>
  <si>
    <t>Century Plyboards (India) Limited</t>
  </si>
  <si>
    <t>INE348B01021</t>
  </si>
  <si>
    <t>Shriram Pistons &amp; Rings Limited</t>
  </si>
  <si>
    <t>Gabriel India Limited</t>
  </si>
  <si>
    <t>INE524A01029</t>
  </si>
  <si>
    <t>Sanofi India Limited</t>
  </si>
  <si>
    <t>INE058A01010</t>
  </si>
  <si>
    <t>Jubilant Pharmova Limited</t>
  </si>
  <si>
    <t>INE700A01033</t>
  </si>
  <si>
    <t>Canara Robeco Asset Management Company Ltd</t>
  </si>
  <si>
    <t>INE218I01013</t>
  </si>
  <si>
    <t>Jindal Saw Ltd</t>
  </si>
  <si>
    <t>PNC Infratech Limited</t>
  </si>
  <si>
    <t>INE195J01029</t>
  </si>
  <si>
    <t>Container Corporation of India Limited</t>
  </si>
  <si>
    <t>INE111A01025</t>
  </si>
  <si>
    <t>Transport Services</t>
  </si>
  <si>
    <t xml:space="preserve">National Bank For Agriculture and Rural Development (07/05/2026) </t>
  </si>
  <si>
    <t>(6)  Total investments in Foreign Securities/ADRs/GDRs/Overseas ETFs as on April 30, 2026: Nil</t>
  </si>
  <si>
    <t>(8) The Scheme did not declare any Income Distribution cum Capital Withdrawal during the Month ended April 30, 2026.</t>
  </si>
  <si>
    <t>(13) Details of transactions of (Credit Default Swap) as on April 30, 2026: Nil</t>
  </si>
  <si>
    <t>Benchmark name - NIFTY SmallCap 250 TRI</t>
  </si>
  <si>
    <t xml:space="preserve">Benchmark name -  CRISIL Liquid Debt A-I </t>
  </si>
  <si>
    <r>
      <t>Benchmark Risk-o-meter</t>
    </r>
    <r>
      <rPr>
        <vertAlign val="superscript"/>
        <sz val="10"/>
        <rFont val="Arial"/>
        <family val="2"/>
      </rPr>
      <t>#</t>
    </r>
    <r>
      <rPr>
        <sz val="10"/>
        <rFont val="Arial"/>
        <family val="2"/>
      </rPr>
      <t xml:space="preserve">
(CRISIL Liquid Debt A-1)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</si>
</sst>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
    <numFmt numFmtId="166" formatCode="#,##0.00%"/>
    <numFmt numFmtId="167" formatCode="0.000%"/>
    <numFmt numFmtId="168" formatCode="#,##0;\(#,##0\)"/>
    <numFmt numFmtId="169" formatCode="0.000"/>
    <numFmt numFmtId="170" formatCode="0.0000"/>
    <numFmt numFmtId="171" formatCode="0.00000000"/>
  </numFmts>
  <fonts count="65"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u/>
      <sz val="11"/>
      <color theme="10"/>
      <name val="Calibri"/>
      <family val="2"/>
    </font>
    <font>
      <sz val="10"/>
      <name val="Arial"/>
      <family val="2"/>
    </font>
    <font>
      <b/>
      <sz val="11"/>
      <color theme="1"/>
      <name val="Calibri"/>
      <family val="2"/>
      <scheme val="minor"/>
    </font>
    <font>
      <b/>
      <sz val="12"/>
      <color theme="1"/>
      <name val="Calibri"/>
      <family val="2"/>
    </font>
    <font>
      <sz val="12"/>
      <color theme="1"/>
      <name val="Calibri"/>
      <family val="2"/>
    </font>
    <font>
      <sz val="10"/>
      <name val="Arial"/>
      <family val="2"/>
    </font>
    <font>
      <sz val="10"/>
      <name val="Arial"/>
      <family val="2"/>
    </font>
    <font>
      <sz val="11"/>
      <color rgb="FFFF0000"/>
      <name val="Calibri"/>
      <family val="2"/>
    </font>
    <font>
      <sz val="10"/>
      <name val="Arial"/>
      <family val="2"/>
    </font>
    <font>
      <b/>
      <sz val="14"/>
      <name val="Arial"/>
      <family val="2"/>
    </font>
    <font>
      <b/>
      <sz val="10"/>
      <name val="Arial"/>
      <family val="2"/>
    </font>
    <font>
      <sz val="10"/>
      <name val="Arial"/>
      <family val="2"/>
      <charset val="1"/>
    </font>
    <font>
      <b/>
      <sz val="11"/>
      <color theme="0"/>
      <name val="Calibri"/>
      <family val="2"/>
      <scheme val="minor"/>
    </font>
    <font>
      <b/>
      <sz val="9"/>
      <color rgb="FF000000"/>
      <name val="Arial"/>
      <family val="2"/>
    </font>
    <font>
      <sz val="9"/>
      <color rgb="FF000000"/>
      <name val="Arial"/>
      <family val="2"/>
    </font>
    <font>
      <sz val="10"/>
      <color rgb="FFFFFFFF"/>
      <name val="SansSerif"/>
      <family val="2"/>
    </font>
    <font>
      <sz val="9"/>
      <color rgb="FFFFFFFF"/>
      <name val="Arial"/>
      <family val="2"/>
    </font>
    <font>
      <sz val="11"/>
      <color rgb="FF000000"/>
      <name val="Calibri"/>
      <family val="2"/>
      <scheme val="minor"/>
    </font>
    <font>
      <b/>
      <sz val="14"/>
      <color theme="1"/>
      <name val="Calibri"/>
      <family val="2"/>
    </font>
    <font>
      <vertAlign val="superscript"/>
      <sz val="10"/>
      <name val="Arial"/>
      <family val="2"/>
    </font>
    <font>
      <b/>
      <sz val="11"/>
      <name val="Arial"/>
      <family val="2"/>
    </font>
    <font>
      <sz val="11"/>
      <name val="Arial"/>
      <family val="2"/>
    </font>
    <font>
      <b/>
      <sz val="16"/>
      <color rgb="FFFFFFFF"/>
      <name val="Arial"/>
      <family val="2"/>
    </font>
    <font>
      <sz val="9"/>
      <color theme="1"/>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right/>
      <top/>
      <bottom style="thin">
        <color indexed="64"/>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s>
  <cellStyleXfs count="45">
    <xf numFmtId="0" fontId="0" fillId="0" borderId="0"/>
    <xf numFmtId="0" fontId="40" fillId="0" borderId="0" applyNumberFormat="0" applyFill="0" applyBorder="0" applyAlignment="0" applyProtection="0"/>
    <xf numFmtId="0" fontId="41" fillId="0" borderId="0"/>
    <xf numFmtId="9" fontId="41" fillId="0" borderId="0" applyFont="0" applyFill="0" applyBorder="0" applyAlignment="0" applyProtection="0"/>
    <xf numFmtId="0" fontId="45" fillId="0" borderId="0"/>
    <xf numFmtId="0" fontId="37" fillId="0" borderId="0"/>
    <xf numFmtId="0" fontId="46"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5" fillId="0" borderId="0"/>
    <xf numFmtId="0" fontId="24" fillId="0" borderId="0"/>
    <xf numFmtId="0" fontId="24" fillId="0" borderId="0"/>
    <xf numFmtId="0" fontId="24" fillId="0" borderId="0"/>
    <xf numFmtId="0" fontId="23" fillId="0" borderId="0"/>
    <xf numFmtId="0" fontId="22" fillId="0" borderId="0"/>
    <xf numFmtId="0" fontId="22" fillId="0" borderId="0"/>
    <xf numFmtId="0" fontId="21" fillId="0" borderId="0"/>
    <xf numFmtId="0" fontId="20" fillId="0" borderId="0"/>
    <xf numFmtId="0" fontId="19" fillId="0" borderId="0"/>
    <xf numFmtId="0" fontId="18" fillId="0" borderId="0"/>
    <xf numFmtId="164" fontId="41" fillId="0" borderId="0" applyFont="0" applyFill="0" applyBorder="0" applyAlignment="0" applyProtection="0"/>
    <xf numFmtId="0" fontId="17" fillId="0" borderId="0"/>
    <xf numFmtId="0" fontId="16" fillId="0" borderId="0"/>
    <xf numFmtId="0" fontId="14" fillId="0" borderId="0"/>
    <xf numFmtId="0" fontId="13" fillId="0" borderId="0"/>
    <xf numFmtId="0" fontId="48" fillId="0" borderId="0"/>
    <xf numFmtId="0" fontId="12" fillId="0" borderId="0"/>
    <xf numFmtId="0" fontId="11" fillId="0" borderId="0"/>
    <xf numFmtId="0" fontId="10" fillId="0" borderId="0"/>
    <xf numFmtId="0" fontId="51" fillId="0" borderId="0"/>
    <xf numFmtId="0" fontId="7" fillId="0" borderId="0"/>
    <xf numFmtId="0" fontId="6" fillId="0" borderId="0"/>
    <xf numFmtId="0" fontId="5" fillId="0" borderId="0"/>
    <xf numFmtId="0" fontId="41" fillId="0" borderId="0"/>
    <xf numFmtId="0" fontId="4" fillId="0" borderId="0"/>
  </cellStyleXfs>
  <cellXfs count="119">
    <xf numFmtId="0" fontId="0" fillId="0" borderId="0" xfId="0"/>
    <xf numFmtId="0" fontId="0" fillId="2" borderId="0" xfId="0" applyFill="1" applyAlignment="1">
      <alignment vertical="center" wrapText="1"/>
    </xf>
    <xf numFmtId="0" fontId="38" fillId="0" borderId="1" xfId="0" applyFont="1" applyBorder="1" applyAlignment="1">
      <alignment horizontal="center" vertical="center" wrapText="1"/>
    </xf>
    <xf numFmtId="0" fontId="42" fillId="0" borderId="1" xfId="0" applyFont="1" applyBorder="1" applyAlignment="1">
      <alignment vertical="center" wrapText="1"/>
    </xf>
    <xf numFmtId="0" fontId="44" fillId="2" borderId="0" xfId="0" applyFont="1" applyFill="1" applyAlignment="1">
      <alignment horizontal="center" vertical="center"/>
    </xf>
    <xf numFmtId="0" fontId="0" fillId="2" borderId="0" xfId="0" applyFill="1" applyAlignment="1">
      <alignment horizontal="center" vertical="center" wrapText="1"/>
    </xf>
    <xf numFmtId="0" fontId="39" fillId="2" borderId="0" xfId="0" applyFont="1" applyFill="1" applyAlignment="1">
      <alignment horizontal="center" vertical="center" wrapText="1"/>
    </xf>
    <xf numFmtId="15" fontId="38" fillId="0" borderId="1" xfId="0" applyNumberFormat="1" applyFont="1" applyBorder="1" applyAlignment="1">
      <alignment horizontal="center" vertical="center" wrapText="1"/>
    </xf>
    <xf numFmtId="0" fontId="44" fillId="2" borderId="0" xfId="0" applyFont="1" applyFill="1" applyAlignment="1">
      <alignment horizontal="left" vertical="center" indent="1"/>
    </xf>
    <xf numFmtId="0" fontId="0" fillId="2" borderId="0" xfId="0" applyFill="1" applyAlignment="1">
      <alignment horizontal="left" vertical="center" wrapText="1" indent="1"/>
    </xf>
    <xf numFmtId="0" fontId="47" fillId="0" borderId="0" xfId="0" applyFont="1"/>
    <xf numFmtId="0" fontId="47" fillId="0" borderId="0" xfId="0" applyFont="1" applyAlignment="1">
      <alignment horizontal="center" vertical="center" wrapText="1"/>
    </xf>
    <xf numFmtId="0" fontId="47" fillId="0" borderId="0" xfId="0" applyFont="1" applyAlignment="1">
      <alignment vertical="center" wrapText="1"/>
    </xf>
    <xf numFmtId="0" fontId="0" fillId="2" borderId="0" xfId="0" applyFill="1" applyAlignment="1">
      <alignment horizontal="left" vertical="center" wrapText="1"/>
    </xf>
    <xf numFmtId="4" fontId="0" fillId="0" borderId="1" xfId="0" applyNumberFormat="1" applyBorder="1" applyAlignment="1">
      <alignment horizontal="center" vertical="center" wrapText="1"/>
    </xf>
    <xf numFmtId="0" fontId="44" fillId="2" borderId="0" xfId="0" applyFont="1" applyFill="1" applyAlignment="1">
      <alignment horizontal="left" vertical="center"/>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41"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39" fillId="0" borderId="0" xfId="0" applyFont="1" applyAlignment="1">
      <alignment horizontal="center"/>
    </xf>
    <xf numFmtId="0" fontId="8" fillId="0" borderId="1" xfId="0" applyFont="1" applyBorder="1" applyAlignment="1">
      <alignment horizontal="left" vertical="center" wrapText="1"/>
    </xf>
    <xf numFmtId="4" fontId="39" fillId="2" borderId="0" xfId="0" applyNumberFormat="1" applyFont="1" applyFill="1" applyAlignment="1">
      <alignment horizontal="right" vertical="center" wrapText="1" indent="1"/>
    </xf>
    <xf numFmtId="0" fontId="52" fillId="4" borderId="1" xfId="0" applyFont="1" applyFill="1" applyBorder="1" applyAlignment="1">
      <alignment horizontal="center" vertical="center" wrapText="1"/>
    </xf>
    <xf numFmtId="0" fontId="43" fillId="5" borderId="1" xfId="0" applyFont="1" applyFill="1" applyBorder="1" applyAlignment="1">
      <alignment horizontal="left" vertical="center"/>
    </xf>
    <xf numFmtId="0" fontId="43" fillId="5"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0" fillId="0" borderId="1" xfId="1" applyFill="1" applyBorder="1" applyAlignment="1">
      <alignment horizontal="center" vertical="center" wrapText="1"/>
    </xf>
    <xf numFmtId="11" fontId="0" fillId="2" borderId="0" xfId="0" applyNumberFormat="1" applyFill="1" applyAlignment="1">
      <alignment horizontal="left" vertical="center" wrapText="1" indent="1"/>
    </xf>
    <xf numFmtId="0" fontId="3" fillId="0" borderId="1" xfId="0" applyFont="1" applyBorder="1" applyAlignment="1">
      <alignment horizontal="justify" vertical="center" wrapText="1"/>
    </xf>
    <xf numFmtId="0" fontId="58" fillId="2" borderId="16" xfId="0" applyFont="1" applyFill="1" applyBorder="1" applyAlignment="1">
      <alignment horizontal="left" vertical="center" wrapText="1"/>
    </xf>
    <xf numFmtId="15" fontId="15" fillId="0" borderId="16" xfId="0" applyNumberFormat="1" applyFont="1" applyBorder="1" applyAlignment="1">
      <alignment horizontal="center" vertical="center" wrapText="1"/>
    </xf>
    <xf numFmtId="0" fontId="44" fillId="2" borderId="16"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60" fillId="3" borderId="1" xfId="43" applyFont="1" applyFill="1" applyBorder="1" applyAlignment="1">
      <alignment horizontal="center" vertical="center" wrapText="1"/>
    </xf>
    <xf numFmtId="0" fontId="41" fillId="0" borderId="0" xfId="43"/>
    <xf numFmtId="0" fontId="60" fillId="0" borderId="2" xfId="43" applyFont="1" applyBorder="1" applyAlignment="1">
      <alignment vertical="center" wrapText="1"/>
    </xf>
    <xf numFmtId="0" fontId="61" fillId="0" borderId="3" xfId="43" applyFont="1" applyBorder="1" applyAlignment="1">
      <alignment vertical="center" wrapText="1"/>
    </xf>
    <xf numFmtId="0" fontId="61" fillId="0" borderId="3" xfId="43" applyFont="1" applyBorder="1" applyAlignment="1">
      <alignment horizontal="justify" vertical="center" wrapText="1"/>
    </xf>
    <xf numFmtId="0" fontId="61" fillId="0" borderId="4" xfId="43" applyFont="1" applyBorder="1" applyAlignment="1">
      <alignment horizontal="justify" vertical="center" wrapText="1"/>
    </xf>
    <xf numFmtId="0" fontId="41" fillId="0" borderId="2" xfId="43" applyBorder="1" applyAlignment="1">
      <alignment horizontal="center" vertical="center" wrapText="1"/>
    </xf>
    <xf numFmtId="0" fontId="61" fillId="0" borderId="3" xfId="43" applyFont="1" applyBorder="1" applyAlignment="1">
      <alignment vertical="top" wrapText="1"/>
    </xf>
    <xf numFmtId="0" fontId="41" fillId="0" borderId="3" xfId="43" applyBorder="1"/>
    <xf numFmtId="0" fontId="61" fillId="0" borderId="4" xfId="43" applyFont="1" applyBorder="1" applyAlignment="1">
      <alignment vertical="top" wrapText="1"/>
    </xf>
    <xf numFmtId="0" fontId="41" fillId="0" borderId="4" xfId="43" applyBorder="1"/>
    <xf numFmtId="0" fontId="61" fillId="0" borderId="4" xfId="43" applyFont="1" applyBorder="1" applyAlignment="1">
      <alignment vertical="center" wrapText="1"/>
    </xf>
    <xf numFmtId="0" fontId="0" fillId="0" borderId="0" xfId="0" applyAlignment="1" applyProtection="1">
      <alignment wrapText="1"/>
      <protection locked="0"/>
    </xf>
    <xf numFmtId="0" fontId="53" fillId="0" borderId="0" xfId="0" applyFont="1" applyAlignment="1">
      <alignment horizontal="left" vertical="top" wrapText="1"/>
    </xf>
    <xf numFmtId="0" fontId="53" fillId="0" borderId="0" xfId="0" applyFont="1" applyAlignment="1">
      <alignment horizontal="center" vertical="top" wrapText="1"/>
    </xf>
    <xf numFmtId="0" fontId="54" fillId="0" borderId="0" xfId="0" applyFont="1" applyAlignment="1">
      <alignment horizontal="left" vertical="top" wrapText="1"/>
    </xf>
    <xf numFmtId="0" fontId="53" fillId="0" borderId="8" xfId="0" applyFont="1" applyBorder="1" applyAlignment="1">
      <alignment horizontal="center" vertical="center" wrapText="1"/>
    </xf>
    <xf numFmtId="0" fontId="55" fillId="0" borderId="0" xfId="0" applyFont="1" applyAlignment="1">
      <alignment horizontal="justify" vertical="top" wrapText="1"/>
    </xf>
    <xf numFmtId="0" fontId="53" fillId="0" borderId="9" xfId="0" applyFont="1" applyBorder="1" applyAlignment="1">
      <alignment horizontal="left" vertical="top" wrapText="1"/>
    </xf>
    <xf numFmtId="0" fontId="54" fillId="0" borderId="10" xfId="0" applyFont="1" applyBorder="1" applyAlignment="1">
      <alignment horizontal="left" vertical="top" wrapText="1"/>
    </xf>
    <xf numFmtId="0" fontId="56" fillId="0" borderId="0" xfId="0" applyFont="1" applyAlignment="1">
      <alignment horizontal="left" vertical="top" wrapText="1"/>
    </xf>
    <xf numFmtId="0" fontId="54" fillId="0" borderId="9" xfId="0" applyFont="1" applyBorder="1" applyAlignment="1">
      <alignment horizontal="left" vertical="top" wrapText="1"/>
    </xf>
    <xf numFmtId="0" fontId="53" fillId="0" borderId="12" xfId="0" applyFont="1" applyBorder="1" applyAlignment="1">
      <alignment horizontal="left" vertical="top" wrapText="1"/>
    </xf>
    <xf numFmtId="0" fontId="54" fillId="0" borderId="6" xfId="0" applyFont="1" applyBorder="1" applyAlignment="1">
      <alignment horizontal="left" vertical="top" wrapText="1"/>
    </xf>
    <xf numFmtId="0" fontId="53" fillId="0" borderId="6" xfId="0" applyFont="1" applyBorder="1" applyAlignment="1">
      <alignment horizontal="right" vertical="top" wrapText="1"/>
    </xf>
    <xf numFmtId="0" fontId="54" fillId="0" borderId="13" xfId="0" applyFont="1" applyBorder="1" applyAlignment="1">
      <alignment horizontal="left" vertical="top" wrapText="1"/>
    </xf>
    <xf numFmtId="0" fontId="53" fillId="0" borderId="14" xfId="0" applyFont="1" applyBorder="1" applyAlignment="1">
      <alignment horizontal="left" vertical="top" wrapText="1"/>
    </xf>
    <xf numFmtId="0" fontId="54" fillId="0" borderId="15" xfId="0" applyFont="1" applyBorder="1" applyAlignment="1">
      <alignment horizontal="left" vertical="top" wrapText="1"/>
    </xf>
    <xf numFmtId="0" fontId="1" fillId="0" borderId="1" xfId="0" applyFont="1" applyBorder="1" applyAlignment="1">
      <alignment horizontal="left" vertical="center" wrapText="1"/>
    </xf>
    <xf numFmtId="167" fontId="0" fillId="0" borderId="0" xfId="0" applyNumberFormat="1" applyAlignment="1" applyProtection="1">
      <alignment wrapText="1"/>
      <protection locked="0"/>
    </xf>
    <xf numFmtId="0" fontId="53" fillId="0" borderId="7" xfId="0" applyFont="1" applyBorder="1" applyAlignment="1">
      <alignment horizontal="center" vertical="center" wrapText="1"/>
    </xf>
    <xf numFmtId="0" fontId="53" fillId="0" borderId="17" xfId="0" applyFont="1" applyBorder="1" applyAlignment="1">
      <alignment horizontal="center" vertical="center" wrapText="1"/>
    </xf>
    <xf numFmtId="0" fontId="54" fillId="0" borderId="18" xfId="0" applyFont="1" applyBorder="1" applyAlignment="1">
      <alignment horizontal="left" vertical="top" wrapText="1"/>
    </xf>
    <xf numFmtId="0" fontId="53" fillId="0" borderId="10" xfId="0" applyFont="1" applyBorder="1" applyAlignment="1">
      <alignment horizontal="left" vertical="top" wrapText="1"/>
    </xf>
    <xf numFmtId="0" fontId="54" fillId="0" borderId="11" xfId="0" applyFont="1" applyBorder="1" applyAlignment="1">
      <alignment horizontal="left" vertical="top" wrapText="1"/>
    </xf>
    <xf numFmtId="168" fontId="54" fillId="0" borderId="10" xfId="0" applyNumberFormat="1" applyFont="1" applyBorder="1" applyAlignment="1">
      <alignment horizontal="right" vertical="top" wrapText="1"/>
    </xf>
    <xf numFmtId="165" fontId="54" fillId="0" borderId="10" xfId="0" applyNumberFormat="1" applyFont="1" applyBorder="1" applyAlignment="1">
      <alignment horizontal="right" vertical="top" wrapText="1"/>
    </xf>
    <xf numFmtId="0" fontId="54" fillId="0" borderId="18" xfId="0" applyFont="1" applyBorder="1" applyAlignment="1">
      <alignment horizontal="right" vertical="top" wrapText="1"/>
    </xf>
    <xf numFmtId="165" fontId="53" fillId="0" borderId="13" xfId="0" applyNumberFormat="1" applyFont="1" applyBorder="1" applyAlignment="1">
      <alignment horizontal="right" vertical="top" wrapText="1"/>
    </xf>
    <xf numFmtId="0" fontId="53" fillId="0" borderId="19" xfId="0" applyFont="1" applyBorder="1" applyAlignment="1">
      <alignment horizontal="right" vertical="top" wrapText="1"/>
    </xf>
    <xf numFmtId="0" fontId="53" fillId="0" borderId="20" xfId="0" applyFont="1" applyBorder="1" applyAlignment="1">
      <alignment horizontal="right" vertical="top" wrapText="1"/>
    </xf>
    <xf numFmtId="0" fontId="53" fillId="0" borderId="21" xfId="0" applyFont="1" applyBorder="1" applyAlignment="1">
      <alignment horizontal="left" vertical="top" wrapText="1"/>
    </xf>
    <xf numFmtId="0" fontId="54" fillId="0" borderId="22" xfId="0" applyFont="1" applyBorder="1" applyAlignment="1">
      <alignment horizontal="left" vertical="top" wrapText="1"/>
    </xf>
    <xf numFmtId="166" fontId="54" fillId="0" borderId="18" xfId="0" applyNumberFormat="1" applyFont="1" applyBorder="1" applyAlignment="1">
      <alignment horizontal="right" vertical="top" wrapText="1"/>
    </xf>
    <xf numFmtId="165" fontId="53" fillId="0" borderId="15" xfId="0" applyNumberFormat="1" applyFont="1" applyBorder="1" applyAlignment="1">
      <alignment horizontal="right" vertical="top" wrapText="1"/>
    </xf>
    <xf numFmtId="4" fontId="53" fillId="0" borderId="15" xfId="0" applyNumberFormat="1" applyFont="1" applyBorder="1" applyAlignment="1">
      <alignment horizontal="right" vertical="top" wrapText="1"/>
    </xf>
    <xf numFmtId="0" fontId="53" fillId="0" borderId="23" xfId="0" applyFont="1" applyBorder="1" applyAlignment="1">
      <alignment horizontal="right" vertical="top" wrapText="1"/>
    </xf>
    <xf numFmtId="0" fontId="54" fillId="0" borderId="0" xfId="0" applyFont="1" applyAlignment="1">
      <alignment vertical="top"/>
    </xf>
    <xf numFmtId="0" fontId="53" fillId="0" borderId="0" xfId="0" applyFont="1" applyAlignment="1">
      <alignment vertical="top" wrapText="1"/>
    </xf>
    <xf numFmtId="0" fontId="54" fillId="0" borderId="0" xfId="0" applyFont="1" applyAlignment="1">
      <alignment horizontal="left" vertical="top"/>
    </xf>
    <xf numFmtId="0" fontId="54" fillId="0" borderId="0" xfId="0" applyFont="1" applyAlignment="1">
      <alignment vertical="top" wrapText="1"/>
    </xf>
    <xf numFmtId="169" fontId="54" fillId="0" borderId="0" xfId="0" applyNumberFormat="1" applyFont="1" applyAlignment="1">
      <alignment horizontal="right" vertical="top" wrapText="1"/>
    </xf>
    <xf numFmtId="0" fontId="63" fillId="0" borderId="0" xfId="4" applyFont="1" applyAlignment="1">
      <alignment vertical="top"/>
    </xf>
    <xf numFmtId="0" fontId="64" fillId="0" borderId="0" xfId="0" applyFont="1" applyAlignment="1">
      <alignment horizontal="left" vertical="top" wrapText="1"/>
    </xf>
    <xf numFmtId="0" fontId="63" fillId="0" borderId="0" xfId="0" applyFont="1"/>
    <xf numFmtId="0" fontId="21" fillId="0" borderId="0" xfId="26"/>
    <xf numFmtId="0" fontId="14" fillId="0" borderId="0" xfId="33"/>
    <xf numFmtId="170" fontId="54" fillId="0" borderId="0" xfId="0" applyNumberFormat="1" applyFont="1" applyAlignment="1">
      <alignment horizontal="right" vertical="top" wrapText="1"/>
    </xf>
    <xf numFmtId="0" fontId="42" fillId="0" borderId="0" xfId="0" applyFont="1" applyAlignment="1" applyProtection="1">
      <alignment horizontal="center" wrapText="1"/>
      <protection locked="0"/>
    </xf>
    <xf numFmtId="171" fontId="0" fillId="0" borderId="0" xfId="0" applyNumberFormat="1" applyAlignment="1" applyProtection="1">
      <alignment wrapText="1"/>
      <protection locked="0"/>
    </xf>
    <xf numFmtId="0" fontId="0" fillId="0" borderId="1" xfId="0" applyBorder="1" applyAlignment="1">
      <alignment vertical="center" wrapText="1"/>
    </xf>
    <xf numFmtId="0" fontId="19" fillId="0" borderId="1" xfId="28" applyBorder="1" applyAlignment="1">
      <alignment vertical="center" wrapText="1"/>
    </xf>
    <xf numFmtId="0" fontId="57" fillId="0" borderId="0" xfId="11" applyFont="1" applyAlignment="1">
      <alignment wrapText="1"/>
    </xf>
    <xf numFmtId="0" fontId="57" fillId="0" borderId="0" xfId="13" applyFont="1"/>
    <xf numFmtId="0" fontId="18" fillId="0" borderId="0" xfId="29"/>
    <xf numFmtId="0" fontId="54" fillId="0" borderId="0" xfId="0" applyFont="1" applyAlignment="1">
      <alignment horizontal="right" vertical="top" wrapText="1"/>
    </xf>
    <xf numFmtId="0" fontId="11" fillId="0" borderId="0" xfId="37" applyAlignment="1">
      <alignment horizontal="left" vertical="top" wrapText="1"/>
    </xf>
    <xf numFmtId="0" fontId="10" fillId="0" borderId="0" xfId="38"/>
    <xf numFmtId="0" fontId="52" fillId="4" borderId="1" xfId="0" applyFont="1" applyFill="1" applyBorder="1" applyAlignment="1">
      <alignment horizontal="center" vertical="center" wrapText="1"/>
    </xf>
    <xf numFmtId="0" fontId="41" fillId="0" borderId="0" xfId="43" applyAlignment="1">
      <alignment horizontal="left" wrapText="1"/>
    </xf>
    <xf numFmtId="0" fontId="5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9" fillId="3" borderId="1" xfId="0" applyFont="1" applyFill="1" applyBorder="1" applyAlignment="1">
      <alignment horizontal="center" vertical="center" wrapText="1"/>
    </xf>
    <xf numFmtId="0" fontId="39" fillId="0" borderId="5" xfId="0" applyFont="1" applyBorder="1" applyAlignment="1">
      <alignment horizontal="center"/>
    </xf>
    <xf numFmtId="0" fontId="63" fillId="0" borderId="0" xfId="0" applyFont="1" applyAlignment="1">
      <alignment horizontal="left" vertical="top" wrapText="1"/>
    </xf>
    <xf numFmtId="0" fontId="17" fillId="0" borderId="1" xfId="31" applyBorder="1" applyAlignment="1">
      <alignment horizontal="left" vertical="top" wrapText="1"/>
    </xf>
    <xf numFmtId="0" fontId="54" fillId="0" borderId="0" xfId="0" applyFont="1" applyAlignment="1">
      <alignment horizontal="left" vertical="top" wrapText="1"/>
    </xf>
    <xf numFmtId="0" fontId="62" fillId="6" borderId="0" xfId="0" applyFont="1" applyFill="1" applyAlignment="1">
      <alignment horizontal="center" vertical="top"/>
    </xf>
    <xf numFmtId="0" fontId="62" fillId="6" borderId="0" xfId="0" applyFont="1" applyFill="1" applyAlignment="1">
      <alignment horizontal="center" vertical="top" wrapText="1"/>
    </xf>
    <xf numFmtId="0" fontId="53" fillId="0" borderId="0" xfId="0" applyFont="1" applyAlignment="1">
      <alignment horizontal="left" vertical="top" wrapText="1"/>
    </xf>
    <xf numFmtId="0" fontId="11" fillId="0" borderId="1" xfId="37" applyBorder="1" applyAlignment="1">
      <alignment horizontal="left" vertical="top" wrapText="1"/>
    </xf>
  </cellXfs>
  <cellStyles count="45">
    <cellStyle name="Comma 2" xfId="30" xr:uid="{00000000-0005-0000-0000-000000000000}"/>
    <cellStyle name="Excel Built-in Normal" xfId="39" xr:uid="{955B5A42-53EC-401C-8312-949308EB3D56}"/>
    <cellStyle name="Hyperlink" xfId="1" builtinId="8"/>
    <cellStyle name="Normal" xfId="0" builtinId="0"/>
    <cellStyle name="Normal 10" xfId="11" xr:uid="{00000000-0005-0000-0000-000002000000}"/>
    <cellStyle name="Normal 11" xfId="12" xr:uid="{00000000-0005-0000-0000-000003000000}"/>
    <cellStyle name="Normal 12" xfId="13" xr:uid="{00000000-0005-0000-0000-000004000000}"/>
    <cellStyle name="Normal 12 2" xfId="15" xr:uid="{00000000-0005-0000-0000-000005000000}"/>
    <cellStyle name="Normal 12 2 2" xfId="22" xr:uid="{00000000-0005-0000-0000-000006000000}"/>
    <cellStyle name="Normal 12 2 3" xfId="25" xr:uid="{D0C81D8E-71B2-485C-BAF1-5AF04344209E}"/>
    <cellStyle name="Normal 12 2 4" xfId="42" xr:uid="{F8869308-85CB-4790-8C35-BF94D3DFBA22}"/>
    <cellStyle name="Normal 13" xfId="14" xr:uid="{00000000-0005-0000-0000-000007000000}"/>
    <cellStyle name="Normal 14" xfId="16" xr:uid="{00000000-0005-0000-0000-000008000000}"/>
    <cellStyle name="Normal 15" xfId="17" xr:uid="{00000000-0005-0000-0000-000009000000}"/>
    <cellStyle name="Normal 15 2" xfId="19" xr:uid="{00000000-0005-0000-0000-00000A000000}"/>
    <cellStyle name="Normal 15 3" xfId="21" xr:uid="{00000000-0005-0000-0000-00000B000000}"/>
    <cellStyle name="Normal 16" xfId="18" xr:uid="{00000000-0005-0000-0000-00000C000000}"/>
    <cellStyle name="Normal 17" xfId="20" xr:uid="{00000000-0005-0000-0000-00000D000000}"/>
    <cellStyle name="Normal 18" xfId="23" xr:uid="{262ED6FF-12B0-43C7-892C-8A7161015C4F}"/>
    <cellStyle name="Normal 19" xfId="24" xr:uid="{D89424E4-88F8-4A88-A326-C4EC268D1E97}"/>
    <cellStyle name="Normal 2" xfId="2" xr:uid="{00000000-0005-0000-0000-00000E000000}"/>
    <cellStyle name="Normal 20" xfId="26" xr:uid="{3D256A2A-95E4-45C4-B632-4396909A849E}"/>
    <cellStyle name="Normal 21" xfId="27" xr:uid="{0FCA7CF2-DDDA-4703-B171-1819F229134A}"/>
    <cellStyle name="Normal 22" xfId="28" xr:uid="{4DFB3811-3EC6-4A41-8FD5-EE6F456358E7}"/>
    <cellStyle name="Normal 23" xfId="29" xr:uid="{5FF863F6-E946-4B54-9FE9-697509921032}"/>
    <cellStyle name="Normal 24" xfId="31" xr:uid="{00000000-0005-0000-0000-00004F000000}"/>
    <cellStyle name="Normal 25" xfId="32" xr:uid="{8CDA68CB-F239-42F8-867E-9D2177E06A48}"/>
    <cellStyle name="Normal 26" xfId="33" xr:uid="{3058448A-778F-4A08-A77F-15088B490564}"/>
    <cellStyle name="Normal 27" xfId="34" xr:uid="{C9404433-74A9-4BFB-A9CB-49EE6C993A6C}"/>
    <cellStyle name="Normal 28" xfId="35" xr:uid="{EDD90973-516C-4765-AA17-703DBB40CA23}"/>
    <cellStyle name="Normal 28 2" xfId="43" xr:uid="{5C6C980C-5CAD-473A-AA98-399666498E20}"/>
    <cellStyle name="Normal 29" xfId="36" xr:uid="{589BB25E-4A38-4F1E-98C2-DCB114B32ECC}"/>
    <cellStyle name="Normal 3" xfId="4" xr:uid="{00000000-0005-0000-0000-00000F000000}"/>
    <cellStyle name="Normal 30" xfId="37" xr:uid="{D3CFDDFF-D580-4346-A78E-4B47D867E723}"/>
    <cellStyle name="Normal 31" xfId="38" xr:uid="{876D685F-8F67-45B4-B210-F35253D7269E}"/>
    <cellStyle name="Normal 32" xfId="40" xr:uid="{AAC325CC-5291-49B0-AAE0-7E933C887CF6}"/>
    <cellStyle name="Normal 33" xfId="41" xr:uid="{DF0FFE61-D03F-431B-ACED-A84E8CEB1B71}"/>
    <cellStyle name="Normal 34" xfId="44" xr:uid="{B573B82A-9090-4CF7-BD25-8DE6C9BD772A}"/>
    <cellStyle name="Normal 4" xfId="5" xr:uid="{00000000-0005-0000-0000-000010000000}"/>
    <cellStyle name="Normal 5" xfId="6" xr:uid="{00000000-0005-0000-0000-000011000000}"/>
    <cellStyle name="Normal 6" xfId="7" xr:uid="{00000000-0005-0000-0000-000012000000}"/>
    <cellStyle name="Normal 7" xfId="8" xr:uid="{00000000-0005-0000-0000-000013000000}"/>
    <cellStyle name="Normal 8" xfId="9" xr:uid="{00000000-0005-0000-0000-000014000000}"/>
    <cellStyle name="Normal 9" xfId="10" xr:uid="{00000000-0005-0000-0000-000015000000}"/>
    <cellStyle name="Percent 2" xfId="3" xr:uid="{00000000-0005-0000-0000-000016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105312</xdr:colOff>
      <xdr:row>0</xdr:row>
      <xdr:rowOff>8247</xdr:rowOff>
    </xdr:from>
    <xdr:to>
      <xdr:col>0</xdr:col>
      <xdr:colOff>2243117</xdr:colOff>
      <xdr:row>0</xdr:row>
      <xdr:rowOff>921268</xdr:rowOff>
    </xdr:to>
    <xdr:pic>
      <xdr:nvPicPr>
        <xdr:cNvPr id="2" name="Picture 1">
          <a:extLst>
            <a:ext uri="{FF2B5EF4-FFF2-40B4-BE49-F238E27FC236}">
              <a16:creationId xmlns:a16="http://schemas.microsoft.com/office/drawing/2014/main" id="{EB966A70-725A-EE73-F07F-66246EC528DB}"/>
            </a:ext>
          </a:extLst>
        </xdr:cNvPr>
        <xdr:cNvPicPr>
          <a:picLocks noChangeAspect="1"/>
        </xdr:cNvPicPr>
      </xdr:nvPicPr>
      <xdr:blipFill>
        <a:blip xmlns:r="http://schemas.openxmlformats.org/officeDocument/2006/relationships" r:embed="rId1"/>
        <a:stretch>
          <a:fillRect/>
        </a:stretch>
      </xdr:blipFill>
      <xdr:spPr>
        <a:xfrm>
          <a:off x="105312" y="8247"/>
          <a:ext cx="2137805" cy="913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10</xdr:row>
      <xdr:rowOff>101600</xdr:rowOff>
    </xdr:from>
    <xdr:to>
      <xdr:col>3</xdr:col>
      <xdr:colOff>2507145</xdr:colOff>
      <xdr:row>13</xdr:row>
      <xdr:rowOff>584200</xdr:rowOff>
    </xdr:to>
    <xdr:pic>
      <xdr:nvPicPr>
        <xdr:cNvPr id="4" name="Picture 3">
          <a:extLst>
            <a:ext uri="{FF2B5EF4-FFF2-40B4-BE49-F238E27FC236}">
              <a16:creationId xmlns:a16="http://schemas.microsoft.com/office/drawing/2014/main" id="{54864D25-4658-89FC-92B1-5103E5164D39}"/>
            </a:ext>
          </a:extLst>
        </xdr:cNvPr>
        <xdr:cNvPicPr>
          <a:picLocks noChangeAspect="1"/>
        </xdr:cNvPicPr>
      </xdr:nvPicPr>
      <xdr:blipFill>
        <a:blip xmlns:r="http://schemas.openxmlformats.org/officeDocument/2006/relationships" r:embed="rId1"/>
        <a:stretch>
          <a:fillRect/>
        </a:stretch>
      </xdr:blipFill>
      <xdr:spPr>
        <a:xfrm>
          <a:off x="7550150" y="3225800"/>
          <a:ext cx="2297595" cy="1390650"/>
        </a:xfrm>
        <a:prstGeom prst="rect">
          <a:avLst/>
        </a:prstGeom>
      </xdr:spPr>
    </xdr:pic>
    <xdr:clientData/>
  </xdr:twoCellAnchor>
  <xdr:twoCellAnchor editAs="oneCell">
    <xdr:from>
      <xdr:col>1</xdr:col>
      <xdr:colOff>215900</xdr:colOff>
      <xdr:row>10</xdr:row>
      <xdr:rowOff>44451</xdr:rowOff>
    </xdr:from>
    <xdr:to>
      <xdr:col>1</xdr:col>
      <xdr:colOff>2501917</xdr:colOff>
      <xdr:row>13</xdr:row>
      <xdr:rowOff>552451</xdr:rowOff>
    </xdr:to>
    <xdr:pic>
      <xdr:nvPicPr>
        <xdr:cNvPr id="6" name="Picture 5">
          <a:extLst>
            <a:ext uri="{FF2B5EF4-FFF2-40B4-BE49-F238E27FC236}">
              <a16:creationId xmlns:a16="http://schemas.microsoft.com/office/drawing/2014/main" id="{54811FEE-610C-7B5F-D462-5D5EEED52854}"/>
            </a:ext>
          </a:extLst>
        </xdr:cNvPr>
        <xdr:cNvPicPr>
          <a:picLocks noChangeAspect="1"/>
        </xdr:cNvPicPr>
      </xdr:nvPicPr>
      <xdr:blipFill>
        <a:blip xmlns:r="http://schemas.openxmlformats.org/officeDocument/2006/relationships" r:embed="rId2"/>
        <a:stretch>
          <a:fillRect/>
        </a:stretch>
      </xdr:blipFill>
      <xdr:spPr>
        <a:xfrm>
          <a:off x="4381500" y="3168651"/>
          <a:ext cx="2286017" cy="1416050"/>
        </a:xfrm>
        <a:prstGeom prst="rect">
          <a:avLst/>
        </a:prstGeom>
      </xdr:spPr>
    </xdr:pic>
    <xdr:clientData/>
  </xdr:twoCellAnchor>
  <xdr:twoCellAnchor editAs="oneCell">
    <xdr:from>
      <xdr:col>1</xdr:col>
      <xdr:colOff>196850</xdr:colOff>
      <xdr:row>3</xdr:row>
      <xdr:rowOff>50800</xdr:rowOff>
    </xdr:from>
    <xdr:to>
      <xdr:col>1</xdr:col>
      <xdr:colOff>2482867</xdr:colOff>
      <xdr:row>6</xdr:row>
      <xdr:rowOff>558800</xdr:rowOff>
    </xdr:to>
    <xdr:pic>
      <xdr:nvPicPr>
        <xdr:cNvPr id="7" name="Picture 6">
          <a:extLst>
            <a:ext uri="{FF2B5EF4-FFF2-40B4-BE49-F238E27FC236}">
              <a16:creationId xmlns:a16="http://schemas.microsoft.com/office/drawing/2014/main" id="{862C603B-A37F-498A-89EB-EBC69EC133E9}"/>
            </a:ext>
          </a:extLst>
        </xdr:cNvPr>
        <xdr:cNvPicPr>
          <a:picLocks noChangeAspect="1"/>
        </xdr:cNvPicPr>
      </xdr:nvPicPr>
      <xdr:blipFill>
        <a:blip xmlns:r="http://schemas.openxmlformats.org/officeDocument/2006/relationships" r:embed="rId2"/>
        <a:stretch>
          <a:fillRect/>
        </a:stretch>
      </xdr:blipFill>
      <xdr:spPr>
        <a:xfrm>
          <a:off x="4362450" y="850900"/>
          <a:ext cx="2286017" cy="1416050"/>
        </a:xfrm>
        <a:prstGeom prst="rect">
          <a:avLst/>
        </a:prstGeom>
      </xdr:spPr>
    </xdr:pic>
    <xdr:clientData/>
  </xdr:twoCellAnchor>
  <xdr:twoCellAnchor editAs="oneCell">
    <xdr:from>
      <xdr:col>3</xdr:col>
      <xdr:colOff>209550</xdr:colOff>
      <xdr:row>3</xdr:row>
      <xdr:rowOff>76200</xdr:rowOff>
    </xdr:from>
    <xdr:to>
      <xdr:col>3</xdr:col>
      <xdr:colOff>2507145</xdr:colOff>
      <xdr:row>6</xdr:row>
      <xdr:rowOff>558800</xdr:rowOff>
    </xdr:to>
    <xdr:pic>
      <xdr:nvPicPr>
        <xdr:cNvPr id="8" name="Picture 7">
          <a:extLst>
            <a:ext uri="{FF2B5EF4-FFF2-40B4-BE49-F238E27FC236}">
              <a16:creationId xmlns:a16="http://schemas.microsoft.com/office/drawing/2014/main" id="{D506715E-7EEE-4A7A-BCDA-5AABAC9AB615}"/>
            </a:ext>
          </a:extLst>
        </xdr:cNvPr>
        <xdr:cNvPicPr>
          <a:picLocks noChangeAspect="1"/>
        </xdr:cNvPicPr>
      </xdr:nvPicPr>
      <xdr:blipFill>
        <a:blip xmlns:r="http://schemas.openxmlformats.org/officeDocument/2006/relationships" r:embed="rId1"/>
        <a:stretch>
          <a:fillRect/>
        </a:stretch>
      </xdr:blipFill>
      <xdr:spPr>
        <a:xfrm>
          <a:off x="7550150" y="876300"/>
          <a:ext cx="2297595" cy="1390650"/>
        </a:xfrm>
        <a:prstGeom prst="rect">
          <a:avLst/>
        </a:prstGeom>
      </xdr:spPr>
    </xdr:pic>
    <xdr:clientData/>
  </xdr:twoCellAnchor>
  <xdr:twoCellAnchor editAs="oneCell">
    <xdr:from>
      <xdr:col>1</xdr:col>
      <xdr:colOff>254001</xdr:colOff>
      <xdr:row>17</xdr:row>
      <xdr:rowOff>19050</xdr:rowOff>
    </xdr:from>
    <xdr:to>
      <xdr:col>1</xdr:col>
      <xdr:colOff>2514600</xdr:colOff>
      <xdr:row>20</xdr:row>
      <xdr:rowOff>698500</xdr:rowOff>
    </xdr:to>
    <xdr:pic>
      <xdr:nvPicPr>
        <xdr:cNvPr id="9" name="Picture 8">
          <a:extLst>
            <a:ext uri="{FF2B5EF4-FFF2-40B4-BE49-F238E27FC236}">
              <a16:creationId xmlns:a16="http://schemas.microsoft.com/office/drawing/2014/main" id="{AAE58DBF-59B0-25AA-634B-2DAA79FFE591}"/>
            </a:ext>
          </a:extLst>
        </xdr:cNvPr>
        <xdr:cNvPicPr>
          <a:picLocks/>
        </xdr:cNvPicPr>
      </xdr:nvPicPr>
      <xdr:blipFill>
        <a:blip xmlns:r="http://schemas.openxmlformats.org/officeDocument/2006/relationships" r:embed="rId3"/>
        <a:stretch>
          <a:fillRect/>
        </a:stretch>
      </xdr:blipFill>
      <xdr:spPr>
        <a:xfrm>
          <a:off x="4419601" y="5238750"/>
          <a:ext cx="2260599" cy="1612900"/>
        </a:xfrm>
        <a:prstGeom prst="rect">
          <a:avLst/>
        </a:prstGeom>
      </xdr:spPr>
    </xdr:pic>
    <xdr:clientData/>
  </xdr:twoCellAnchor>
  <xdr:twoCellAnchor editAs="oneCell">
    <xdr:from>
      <xdr:col>3</xdr:col>
      <xdr:colOff>355216</xdr:colOff>
      <xdr:row>17</xdr:row>
      <xdr:rowOff>107949</xdr:rowOff>
    </xdr:from>
    <xdr:to>
      <xdr:col>3</xdr:col>
      <xdr:colOff>2432050</xdr:colOff>
      <xdr:row>20</xdr:row>
      <xdr:rowOff>661014</xdr:rowOff>
    </xdr:to>
    <xdr:pic>
      <xdr:nvPicPr>
        <xdr:cNvPr id="10" name="Picture 9">
          <a:extLst>
            <a:ext uri="{FF2B5EF4-FFF2-40B4-BE49-F238E27FC236}">
              <a16:creationId xmlns:a16="http://schemas.microsoft.com/office/drawing/2014/main" id="{850EEC5D-B35E-40C9-24B0-7E9C2348A940}"/>
            </a:ext>
          </a:extLst>
        </xdr:cNvPr>
        <xdr:cNvPicPr>
          <a:picLocks noChangeAspect="1"/>
        </xdr:cNvPicPr>
      </xdr:nvPicPr>
      <xdr:blipFill>
        <a:blip xmlns:r="http://schemas.openxmlformats.org/officeDocument/2006/relationships" r:embed="rId4"/>
        <a:stretch>
          <a:fillRect/>
        </a:stretch>
      </xdr:blipFill>
      <xdr:spPr>
        <a:xfrm>
          <a:off x="7695816" y="5327649"/>
          <a:ext cx="2076834" cy="1486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109</xdr:row>
      <xdr:rowOff>63500</xdr:rowOff>
    </xdr:from>
    <xdr:to>
      <xdr:col>1</xdr:col>
      <xdr:colOff>2774950</xdr:colOff>
      <xdr:row>118</xdr:row>
      <xdr:rowOff>177800</xdr:rowOff>
    </xdr:to>
    <xdr:pic>
      <xdr:nvPicPr>
        <xdr:cNvPr id="2" name="Picture 1">
          <a:extLst>
            <a:ext uri="{FF2B5EF4-FFF2-40B4-BE49-F238E27FC236}">
              <a16:creationId xmlns:a16="http://schemas.microsoft.com/office/drawing/2014/main" id="{59DFFF03-C7BA-4315-8155-A700215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992850"/>
          <a:ext cx="27749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123</xdr:row>
      <xdr:rowOff>0</xdr:rowOff>
    </xdr:from>
    <xdr:to>
      <xdr:col>1</xdr:col>
      <xdr:colOff>2743200</xdr:colOff>
      <xdr:row>131</xdr:row>
      <xdr:rowOff>107950</xdr:rowOff>
    </xdr:to>
    <xdr:pic>
      <xdr:nvPicPr>
        <xdr:cNvPr id="3" name="Picture 2">
          <a:extLst>
            <a:ext uri="{FF2B5EF4-FFF2-40B4-BE49-F238E27FC236}">
              <a16:creationId xmlns:a16="http://schemas.microsoft.com/office/drawing/2014/main" id="{2EA8571F-141D-46ED-A43C-E5AAC8420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21507450"/>
          <a:ext cx="27432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121</xdr:row>
      <xdr:rowOff>0</xdr:rowOff>
    </xdr:from>
    <xdr:to>
      <xdr:col>1</xdr:col>
      <xdr:colOff>2774950</xdr:colOff>
      <xdr:row>130</xdr:row>
      <xdr:rowOff>19050</xdr:rowOff>
    </xdr:to>
    <xdr:pic>
      <xdr:nvPicPr>
        <xdr:cNvPr id="4" name="Picture 1">
          <a:extLst>
            <a:ext uri="{FF2B5EF4-FFF2-40B4-BE49-F238E27FC236}">
              <a16:creationId xmlns:a16="http://schemas.microsoft.com/office/drawing/2014/main" id="{1D26A360-ECEF-41D3-9895-10EE8EAA7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018500"/>
          <a:ext cx="277495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134</xdr:row>
      <xdr:rowOff>0</xdr:rowOff>
    </xdr:from>
    <xdr:to>
      <xdr:col>1</xdr:col>
      <xdr:colOff>2743200</xdr:colOff>
      <xdr:row>142</xdr:row>
      <xdr:rowOff>107950</xdr:rowOff>
    </xdr:to>
    <xdr:pic>
      <xdr:nvPicPr>
        <xdr:cNvPr id="5" name="Picture 2">
          <a:extLst>
            <a:ext uri="{FF2B5EF4-FFF2-40B4-BE49-F238E27FC236}">
              <a16:creationId xmlns:a16="http://schemas.microsoft.com/office/drawing/2014/main" id="{42D1D028-7A6F-451F-8F1A-17F93B1AB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23412450"/>
          <a:ext cx="27432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1</xdr:col>
      <xdr:colOff>2362200</xdr:colOff>
      <xdr:row>121</xdr:row>
      <xdr:rowOff>165100</xdr:rowOff>
    </xdr:to>
    <xdr:pic>
      <xdr:nvPicPr>
        <xdr:cNvPr id="5" name="Picture 1">
          <a:extLst>
            <a:ext uri="{FF2B5EF4-FFF2-40B4-BE49-F238E27FC236}">
              <a16:creationId xmlns:a16="http://schemas.microsoft.com/office/drawing/2014/main" id="{D635AD9A-1B36-4973-B4F0-26C744CDB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202650"/>
          <a:ext cx="2362200" cy="145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126</xdr:row>
      <xdr:rowOff>0</xdr:rowOff>
    </xdr:from>
    <xdr:to>
      <xdr:col>1</xdr:col>
      <xdr:colOff>2152650</xdr:colOff>
      <xdr:row>133</xdr:row>
      <xdr:rowOff>171450</xdr:rowOff>
    </xdr:to>
    <xdr:pic>
      <xdr:nvPicPr>
        <xdr:cNvPr id="6" name="Picture 2">
          <a:extLst>
            <a:ext uri="{FF2B5EF4-FFF2-40B4-BE49-F238E27FC236}">
              <a16:creationId xmlns:a16="http://schemas.microsoft.com/office/drawing/2014/main" id="{63C5C4F2-B8EB-4FA4-8142-5DEEB329A0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23412450"/>
          <a:ext cx="2152650"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137</xdr:row>
      <xdr:rowOff>0</xdr:rowOff>
    </xdr:from>
    <xdr:to>
      <xdr:col>1</xdr:col>
      <xdr:colOff>3625850</xdr:colOff>
      <xdr:row>147</xdr:row>
      <xdr:rowOff>158750</xdr:rowOff>
    </xdr:to>
    <xdr:pic>
      <xdr:nvPicPr>
        <xdr:cNvPr id="7" name="Picture 3">
          <a:extLst>
            <a:ext uri="{FF2B5EF4-FFF2-40B4-BE49-F238E27FC236}">
              <a16:creationId xmlns:a16="http://schemas.microsoft.com/office/drawing/2014/main" id="{CA242B83-419F-487A-AC61-CEB738CAD8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25438100"/>
          <a:ext cx="3625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topLeftCell="H1" zoomScale="77" zoomScaleNormal="100" zoomScaleSheetLayoutView="100" workbookViewId="0">
      <selection activeCell="K8" sqref="K8"/>
    </sheetView>
  </sheetViews>
  <sheetFormatPr defaultColWidth="9.1796875" defaultRowHeight="14.5" x14ac:dyDescent="0.35"/>
  <cols>
    <col min="1" max="1" width="49.90625" style="1" bestFit="1" customWidth="1"/>
    <col min="2" max="2" width="11.7265625" style="6" customWidth="1"/>
    <col min="3" max="3" width="34.08984375" style="6" customWidth="1"/>
    <col min="4" max="4" width="83.1796875" style="9" customWidth="1"/>
    <col min="5" max="5" width="65.26953125" style="13" customWidth="1"/>
    <col min="6" max="7" width="20.7265625" style="5" customWidth="1"/>
    <col min="8" max="8" width="85.7265625" style="9" customWidth="1"/>
    <col min="9" max="10" width="12.7265625" style="9" customWidth="1"/>
    <col min="11" max="11" width="45.7265625" style="6" customWidth="1"/>
    <col min="12" max="12" width="56.453125" style="5" customWidth="1"/>
    <col min="13" max="13" width="23.26953125" style="5" customWidth="1"/>
    <col min="14" max="14" width="28.6328125" style="5" customWidth="1"/>
    <col min="15" max="16384" width="9.1796875" style="12"/>
  </cols>
  <sheetData>
    <row r="1" spans="1:14" ht="77.5" customHeight="1" x14ac:dyDescent="0.35"/>
    <row r="2" spans="1:14" s="10" customFormat="1" ht="18.5" x14ac:dyDescent="0.35">
      <c r="A2" s="33" t="s">
        <v>334</v>
      </c>
      <c r="B2" s="34"/>
      <c r="C2" s="35"/>
      <c r="D2" s="8"/>
      <c r="E2" s="15"/>
      <c r="F2" s="4"/>
      <c r="G2" s="15"/>
      <c r="H2" s="8"/>
      <c r="I2" s="8"/>
      <c r="J2" s="8"/>
      <c r="K2" s="4" t="s">
        <v>35</v>
      </c>
      <c r="L2" s="4"/>
      <c r="M2" s="4"/>
      <c r="N2" s="4"/>
    </row>
    <row r="3" spans="1:14" s="11" customFormat="1" ht="29" x14ac:dyDescent="0.35">
      <c r="A3" s="24" t="s">
        <v>0</v>
      </c>
      <c r="B3" s="24" t="s">
        <v>6</v>
      </c>
      <c r="C3" s="24" t="s">
        <v>7</v>
      </c>
      <c r="D3" s="24" t="s">
        <v>159</v>
      </c>
      <c r="E3" s="24" t="s">
        <v>160</v>
      </c>
      <c r="F3" s="24" t="s">
        <v>164</v>
      </c>
      <c r="G3" s="24" t="s">
        <v>165</v>
      </c>
      <c r="H3" s="24" t="s">
        <v>2</v>
      </c>
      <c r="I3" s="106" t="s">
        <v>166</v>
      </c>
      <c r="J3" s="106"/>
      <c r="K3" s="24" t="s">
        <v>3</v>
      </c>
      <c r="L3" s="24" t="s">
        <v>167</v>
      </c>
      <c r="M3" s="24" t="s">
        <v>1</v>
      </c>
      <c r="N3" s="24" t="s">
        <v>163</v>
      </c>
    </row>
    <row r="4" spans="1:14" s="11" customFormat="1" ht="15.5" x14ac:dyDescent="0.35">
      <c r="A4" s="25" t="s">
        <v>157</v>
      </c>
      <c r="B4" s="25"/>
      <c r="C4" s="25"/>
      <c r="D4" s="25"/>
      <c r="E4" s="25"/>
      <c r="F4" s="25"/>
      <c r="G4" s="25"/>
      <c r="H4" s="25"/>
      <c r="I4" s="26" t="s">
        <v>8</v>
      </c>
      <c r="J4" s="26" t="s">
        <v>9</v>
      </c>
      <c r="K4" s="25"/>
      <c r="L4" s="25"/>
      <c r="M4" s="25"/>
      <c r="N4" s="25"/>
    </row>
    <row r="5" spans="1:14" ht="101.5" x14ac:dyDescent="0.35">
      <c r="A5" s="3" t="s">
        <v>61</v>
      </c>
      <c r="B5" s="7">
        <v>46020</v>
      </c>
      <c r="C5" s="32" t="s">
        <v>162</v>
      </c>
      <c r="D5" s="27" t="s">
        <v>67</v>
      </c>
      <c r="E5" s="36" t="s">
        <v>169</v>
      </c>
      <c r="F5" s="19">
        <v>3901.185021879</v>
      </c>
      <c r="G5" s="14">
        <v>3600.6955107957665</v>
      </c>
      <c r="H5" s="29" t="s">
        <v>68</v>
      </c>
      <c r="I5" s="19">
        <v>1.92</v>
      </c>
      <c r="J5" s="19">
        <v>0.53</v>
      </c>
      <c r="K5" s="20" t="s">
        <v>60</v>
      </c>
      <c r="L5" s="28" t="s">
        <v>69</v>
      </c>
      <c r="M5" s="2" t="s">
        <v>4</v>
      </c>
      <c r="N5" s="30" t="s">
        <v>5</v>
      </c>
    </row>
    <row r="6" spans="1:14" ht="101.5" x14ac:dyDescent="0.35">
      <c r="A6" s="3" t="s">
        <v>168</v>
      </c>
      <c r="B6" s="7">
        <v>46098</v>
      </c>
      <c r="C6" s="37" t="s">
        <v>170</v>
      </c>
      <c r="D6" s="37" t="s">
        <v>171</v>
      </c>
      <c r="E6" s="36" t="s">
        <v>169</v>
      </c>
      <c r="F6" s="19">
        <v>816.75748769099994</v>
      </c>
      <c r="G6" s="14">
        <v>622.34591227736666</v>
      </c>
      <c r="H6" s="29" t="s">
        <v>68</v>
      </c>
      <c r="I6" s="19">
        <v>2.36</v>
      </c>
      <c r="J6" s="19">
        <v>1.03</v>
      </c>
      <c r="K6" s="20" t="s">
        <v>332</v>
      </c>
      <c r="L6" s="36" t="s">
        <v>172</v>
      </c>
      <c r="M6" s="2" t="s">
        <v>4</v>
      </c>
      <c r="N6" s="30" t="s">
        <v>5</v>
      </c>
    </row>
    <row r="7" spans="1:14" s="11" customFormat="1" ht="15.5" x14ac:dyDescent="0.35">
      <c r="A7" s="25" t="s">
        <v>156</v>
      </c>
      <c r="B7" s="25"/>
      <c r="C7" s="25"/>
      <c r="D7" s="25"/>
      <c r="E7" s="25"/>
      <c r="F7" s="25"/>
      <c r="G7" s="25"/>
      <c r="H7" s="25"/>
      <c r="I7" s="25"/>
      <c r="J7" s="25"/>
      <c r="K7" s="25"/>
      <c r="L7" s="25"/>
      <c r="M7" s="25"/>
      <c r="N7" s="25"/>
    </row>
    <row r="8" spans="1:14" ht="130.5" x14ac:dyDescent="0.35">
      <c r="A8" s="3" t="s">
        <v>62</v>
      </c>
      <c r="B8" s="7">
        <v>46003</v>
      </c>
      <c r="C8" s="27" t="s">
        <v>161</v>
      </c>
      <c r="D8" s="27" t="s">
        <v>158</v>
      </c>
      <c r="E8" s="66" t="s">
        <v>240</v>
      </c>
      <c r="F8" s="19">
        <v>222.0360033387</v>
      </c>
      <c r="G8" s="14">
        <v>201.44999955124334</v>
      </c>
      <c r="H8" s="22" t="s">
        <v>37</v>
      </c>
      <c r="I8" s="19">
        <v>0.31</v>
      </c>
      <c r="J8" s="19">
        <v>0.24</v>
      </c>
      <c r="K8" s="20" t="s">
        <v>53</v>
      </c>
      <c r="L8" s="28" t="s">
        <v>155</v>
      </c>
      <c r="M8" s="2" t="s">
        <v>4</v>
      </c>
      <c r="N8" s="30" t="s">
        <v>5</v>
      </c>
    </row>
    <row r="9" spans="1:14" x14ac:dyDescent="0.35">
      <c r="F9" s="23"/>
      <c r="G9" s="23"/>
      <c r="I9" s="23"/>
      <c r="J9" s="23"/>
    </row>
    <row r="10" spans="1:14" x14ac:dyDescent="0.35">
      <c r="F10" s="31"/>
    </row>
    <row r="11" spans="1:14" x14ac:dyDescent="0.35">
      <c r="F11" s="9"/>
    </row>
    <row r="12" spans="1:14" x14ac:dyDescent="0.35">
      <c r="F12" s="9"/>
    </row>
    <row r="13" spans="1:14" x14ac:dyDescent="0.35">
      <c r="A13"/>
      <c r="F13" s="9"/>
    </row>
    <row r="14" spans="1:14" x14ac:dyDescent="0.35">
      <c r="F14" s="9"/>
    </row>
    <row r="15" spans="1:14" x14ac:dyDescent="0.35">
      <c r="F15" s="9"/>
    </row>
    <row r="16" spans="1:14" x14ac:dyDescent="0.35">
      <c r="F16" s="9"/>
    </row>
    <row r="17" spans="6:6" x14ac:dyDescent="0.35">
      <c r="F17" s="9"/>
    </row>
    <row r="18" spans="6:6" x14ac:dyDescent="0.35">
      <c r="F18" s="9"/>
    </row>
    <row r="19" spans="6:6" x14ac:dyDescent="0.35">
      <c r="F19" s="9"/>
    </row>
    <row r="20" spans="6:6" x14ac:dyDescent="0.35">
      <c r="F20" s="9"/>
    </row>
    <row r="21" spans="6:6" x14ac:dyDescent="0.35">
      <c r="F21" s="9"/>
    </row>
    <row r="22" spans="6:6" x14ac:dyDescent="0.35">
      <c r="F22" s="9"/>
    </row>
    <row r="23" spans="6:6" x14ac:dyDescent="0.35">
      <c r="F23" s="9"/>
    </row>
    <row r="24" spans="6:6" x14ac:dyDescent="0.35">
      <c r="F24" s="9"/>
    </row>
    <row r="25" spans="6:6" x14ac:dyDescent="0.35">
      <c r="F25" s="9"/>
    </row>
    <row r="26" spans="6:6" x14ac:dyDescent="0.35">
      <c r="F26" s="9"/>
    </row>
    <row r="27" spans="6:6" x14ac:dyDescent="0.35">
      <c r="F27" s="9"/>
    </row>
    <row r="28" spans="6:6" x14ac:dyDescent="0.35">
      <c r="F28" s="9"/>
    </row>
    <row r="29" spans="6:6" x14ac:dyDescent="0.35">
      <c r="F29" s="9"/>
    </row>
    <row r="30" spans="6:6" x14ac:dyDescent="0.35">
      <c r="F30" s="9"/>
    </row>
    <row r="31" spans="6:6" x14ac:dyDescent="0.35">
      <c r="F31" s="9"/>
    </row>
    <row r="32" spans="6:6" x14ac:dyDescent="0.35">
      <c r="F32" s="9"/>
    </row>
    <row r="33" spans="6:6" x14ac:dyDescent="0.35">
      <c r="F33" s="9"/>
    </row>
    <row r="34" spans="6:6" x14ac:dyDescent="0.35">
      <c r="F34" s="9"/>
    </row>
    <row r="35" spans="6:6" x14ac:dyDescent="0.35">
      <c r="F35" s="9"/>
    </row>
    <row r="36" spans="6:6" x14ac:dyDescent="0.35">
      <c r="F36" s="9"/>
    </row>
    <row r="37" spans="6:6" x14ac:dyDescent="0.35">
      <c r="F37" s="9"/>
    </row>
    <row r="38" spans="6:6" x14ac:dyDescent="0.35">
      <c r="F38" s="9"/>
    </row>
    <row r="39" spans="6:6" x14ac:dyDescent="0.35">
      <c r="F39" s="9"/>
    </row>
    <row r="40" spans="6:6" x14ac:dyDescent="0.35">
      <c r="F40" s="9"/>
    </row>
    <row r="41" spans="6:6" x14ac:dyDescent="0.35">
      <c r="F41" s="9"/>
    </row>
    <row r="42" spans="6:6" x14ac:dyDescent="0.35">
      <c r="F42" s="9"/>
    </row>
    <row r="43" spans="6:6" x14ac:dyDescent="0.35">
      <c r="F43" s="9"/>
    </row>
    <row r="44" spans="6:6" x14ac:dyDescent="0.35">
      <c r="F44" s="9"/>
    </row>
    <row r="45" spans="6:6" x14ac:dyDescent="0.35">
      <c r="F45" s="9"/>
    </row>
    <row r="46" spans="6:6" x14ac:dyDescent="0.35">
      <c r="F46" s="9"/>
    </row>
    <row r="47" spans="6:6" x14ac:dyDescent="0.35">
      <c r="F47" s="9"/>
    </row>
    <row r="48" spans="6:6" x14ac:dyDescent="0.35">
      <c r="F48" s="9"/>
    </row>
    <row r="49" spans="6:6" x14ac:dyDescent="0.35">
      <c r="F49" s="9"/>
    </row>
    <row r="50" spans="6:6" x14ac:dyDescent="0.35">
      <c r="F50" s="9"/>
    </row>
    <row r="51" spans="6:6" x14ac:dyDescent="0.35">
      <c r="F51" s="9"/>
    </row>
    <row r="52" spans="6:6" x14ac:dyDescent="0.35">
      <c r="F52" s="9"/>
    </row>
    <row r="53" spans="6:6" x14ac:dyDescent="0.35">
      <c r="F53" s="9"/>
    </row>
    <row r="54" spans="6:6" x14ac:dyDescent="0.35">
      <c r="F54" s="9"/>
    </row>
    <row r="55" spans="6:6" x14ac:dyDescent="0.35">
      <c r="F55" s="9"/>
    </row>
    <row r="56" spans="6:6" x14ac:dyDescent="0.35">
      <c r="F56" s="9"/>
    </row>
    <row r="57" spans="6:6" x14ac:dyDescent="0.35">
      <c r="F57" s="9"/>
    </row>
    <row r="58" spans="6:6" x14ac:dyDescent="0.35">
      <c r="F58" s="9"/>
    </row>
    <row r="59" spans="6:6" x14ac:dyDescent="0.35">
      <c r="F59" s="9"/>
    </row>
    <row r="60" spans="6:6" x14ac:dyDescent="0.35">
      <c r="F60" s="9"/>
    </row>
    <row r="61" spans="6:6" x14ac:dyDescent="0.35">
      <c r="F61" s="9"/>
    </row>
    <row r="62" spans="6:6" x14ac:dyDescent="0.35">
      <c r="F62" s="9"/>
    </row>
    <row r="63" spans="6:6" x14ac:dyDescent="0.35">
      <c r="F63" s="9"/>
    </row>
    <row r="64" spans="6:6" x14ac:dyDescent="0.35">
      <c r="F64" s="9"/>
    </row>
    <row r="65" spans="6:6" x14ac:dyDescent="0.35">
      <c r="F65" s="9"/>
    </row>
    <row r="66" spans="6:6" x14ac:dyDescent="0.35">
      <c r="F66" s="9"/>
    </row>
  </sheetData>
  <mergeCells count="1">
    <mergeCell ref="I3:J3"/>
  </mergeCells>
  <hyperlinks>
    <hyperlink ref="N5" location="'Abakkus Flexi Cap Fund'!A1" display="Click" xr:uid="{1185B1E9-5388-457E-8F26-7E982D2379D7}"/>
    <hyperlink ref="N6" location="'Abakkus Small Cap Fund'!A1" display="Click" xr:uid="{332E0EF3-01A3-481B-A283-5D22F65D633C}"/>
    <hyperlink ref="N8" location="'Abakkus Liquid Fund'!A1" display="Click" xr:uid="{00000000-0004-0000-0000-000004000000}"/>
  </hyperlinks>
  <printOptions horizontalCentered="1"/>
  <pageMargins left="0.25" right="0.25" top="0.25" bottom="0.5" header="0.3" footer="0.3"/>
  <pageSetup scale="37" fitToWidth="3"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81B6-93CD-4B3E-B86E-B6D5D6064023}">
  <dimension ref="A1:D24"/>
  <sheetViews>
    <sheetView showGridLines="0" workbookViewId="0">
      <selection activeCell="A21" sqref="A21"/>
    </sheetView>
  </sheetViews>
  <sheetFormatPr defaultRowHeight="12.5" x14ac:dyDescent="0.25"/>
  <cols>
    <col min="1" max="1" width="59.6328125" style="39" customWidth="1"/>
    <col min="2" max="2" width="39.7265625" style="39" customWidth="1"/>
    <col min="3" max="3" width="5.7265625" style="39" customWidth="1"/>
    <col min="4" max="4" width="38.1796875" style="39" customWidth="1"/>
    <col min="5" max="255" width="8.7265625" style="39"/>
    <col min="256" max="256" width="92.453125" style="39" customWidth="1"/>
    <col min="257" max="257" width="35.54296875" style="39" customWidth="1"/>
    <col min="258" max="511" width="8.7265625" style="39"/>
    <col min="512" max="512" width="92.453125" style="39" customWidth="1"/>
    <col min="513" max="513" width="35.54296875" style="39" customWidth="1"/>
    <col min="514" max="767" width="8.7265625" style="39"/>
    <col min="768" max="768" width="92.453125" style="39" customWidth="1"/>
    <col min="769" max="769" width="35.54296875" style="39" customWidth="1"/>
    <col min="770" max="1023" width="8.7265625" style="39"/>
    <col min="1024" max="1024" width="92.453125" style="39" customWidth="1"/>
    <col min="1025" max="1025" width="35.54296875" style="39" customWidth="1"/>
    <col min="1026" max="1279" width="8.7265625" style="39"/>
    <col min="1280" max="1280" width="92.453125" style="39" customWidth="1"/>
    <col min="1281" max="1281" width="35.54296875" style="39" customWidth="1"/>
    <col min="1282" max="1535" width="8.7265625" style="39"/>
    <col min="1536" max="1536" width="92.453125" style="39" customWidth="1"/>
    <col min="1537" max="1537" width="35.54296875" style="39" customWidth="1"/>
    <col min="1538" max="1791" width="8.7265625" style="39"/>
    <col min="1792" max="1792" width="92.453125" style="39" customWidth="1"/>
    <col min="1793" max="1793" width="35.54296875" style="39" customWidth="1"/>
    <col min="1794" max="2047" width="8.7265625" style="39"/>
    <col min="2048" max="2048" width="92.453125" style="39" customWidth="1"/>
    <col min="2049" max="2049" width="35.54296875" style="39" customWidth="1"/>
    <col min="2050" max="2303" width="8.7265625" style="39"/>
    <col min="2304" max="2304" width="92.453125" style="39" customWidth="1"/>
    <col min="2305" max="2305" width="35.54296875" style="39" customWidth="1"/>
    <col min="2306" max="2559" width="8.7265625" style="39"/>
    <col min="2560" max="2560" width="92.453125" style="39" customWidth="1"/>
    <col min="2561" max="2561" width="35.54296875" style="39" customWidth="1"/>
    <col min="2562" max="2815" width="8.7265625" style="39"/>
    <col min="2816" max="2816" width="92.453125" style="39" customWidth="1"/>
    <col min="2817" max="2817" width="35.54296875" style="39" customWidth="1"/>
    <col min="2818" max="3071" width="8.7265625" style="39"/>
    <col min="3072" max="3072" width="92.453125" style="39" customWidth="1"/>
    <col min="3073" max="3073" width="35.54296875" style="39" customWidth="1"/>
    <col min="3074" max="3327" width="8.7265625" style="39"/>
    <col min="3328" max="3328" width="92.453125" style="39" customWidth="1"/>
    <col min="3329" max="3329" width="35.54296875" style="39" customWidth="1"/>
    <col min="3330" max="3583" width="8.7265625" style="39"/>
    <col min="3584" max="3584" width="92.453125" style="39" customWidth="1"/>
    <col min="3585" max="3585" width="35.54296875" style="39" customWidth="1"/>
    <col min="3586" max="3839" width="8.7265625" style="39"/>
    <col min="3840" max="3840" width="92.453125" style="39" customWidth="1"/>
    <col min="3841" max="3841" width="35.54296875" style="39" customWidth="1"/>
    <col min="3842" max="4095" width="8.7265625" style="39"/>
    <col min="4096" max="4096" width="92.453125" style="39" customWidth="1"/>
    <col min="4097" max="4097" width="35.54296875" style="39" customWidth="1"/>
    <col min="4098" max="4351" width="8.7265625" style="39"/>
    <col min="4352" max="4352" width="92.453125" style="39" customWidth="1"/>
    <col min="4353" max="4353" width="35.54296875" style="39" customWidth="1"/>
    <col min="4354" max="4607" width="8.7265625" style="39"/>
    <col min="4608" max="4608" width="92.453125" style="39" customWidth="1"/>
    <col min="4609" max="4609" width="35.54296875" style="39" customWidth="1"/>
    <col min="4610" max="4863" width="8.7265625" style="39"/>
    <col min="4864" max="4864" width="92.453125" style="39" customWidth="1"/>
    <col min="4865" max="4865" width="35.54296875" style="39" customWidth="1"/>
    <col min="4866" max="5119" width="8.7265625" style="39"/>
    <col min="5120" max="5120" width="92.453125" style="39" customWidth="1"/>
    <col min="5121" max="5121" width="35.54296875" style="39" customWidth="1"/>
    <col min="5122" max="5375" width="8.7265625" style="39"/>
    <col min="5376" max="5376" width="92.453125" style="39" customWidth="1"/>
    <col min="5377" max="5377" width="35.54296875" style="39" customWidth="1"/>
    <col min="5378" max="5631" width="8.7265625" style="39"/>
    <col min="5632" max="5632" width="92.453125" style="39" customWidth="1"/>
    <col min="5633" max="5633" width="35.54296875" style="39" customWidth="1"/>
    <col min="5634" max="5887" width="8.7265625" style="39"/>
    <col min="5888" max="5888" width="92.453125" style="39" customWidth="1"/>
    <col min="5889" max="5889" width="35.54296875" style="39" customWidth="1"/>
    <col min="5890" max="6143" width="8.7265625" style="39"/>
    <col min="6144" max="6144" width="92.453125" style="39" customWidth="1"/>
    <col min="6145" max="6145" width="35.54296875" style="39" customWidth="1"/>
    <col min="6146" max="6399" width="8.7265625" style="39"/>
    <col min="6400" max="6400" width="92.453125" style="39" customWidth="1"/>
    <col min="6401" max="6401" width="35.54296875" style="39" customWidth="1"/>
    <col min="6402" max="6655" width="8.7265625" style="39"/>
    <col min="6656" max="6656" width="92.453125" style="39" customWidth="1"/>
    <col min="6657" max="6657" width="35.54296875" style="39" customWidth="1"/>
    <col min="6658" max="6911" width="8.7265625" style="39"/>
    <col min="6912" max="6912" width="92.453125" style="39" customWidth="1"/>
    <col min="6913" max="6913" width="35.54296875" style="39" customWidth="1"/>
    <col min="6914" max="7167" width="8.7265625" style="39"/>
    <col min="7168" max="7168" width="92.453125" style="39" customWidth="1"/>
    <col min="7169" max="7169" width="35.54296875" style="39" customWidth="1"/>
    <col min="7170" max="7423" width="8.7265625" style="39"/>
    <col min="7424" max="7424" width="92.453125" style="39" customWidth="1"/>
    <col min="7425" max="7425" width="35.54296875" style="39" customWidth="1"/>
    <col min="7426" max="7679" width="8.7265625" style="39"/>
    <col min="7680" max="7680" width="92.453125" style="39" customWidth="1"/>
    <col min="7681" max="7681" width="35.54296875" style="39" customWidth="1"/>
    <col min="7682" max="7935" width="8.7265625" style="39"/>
    <col min="7936" max="7936" width="92.453125" style="39" customWidth="1"/>
    <col min="7937" max="7937" width="35.54296875" style="39" customWidth="1"/>
    <col min="7938" max="8191" width="8.7265625" style="39"/>
    <col min="8192" max="8192" width="92.453125" style="39" customWidth="1"/>
    <col min="8193" max="8193" width="35.54296875" style="39" customWidth="1"/>
    <col min="8194" max="8447" width="8.7265625" style="39"/>
    <col min="8448" max="8448" width="92.453125" style="39" customWidth="1"/>
    <col min="8449" max="8449" width="35.54296875" style="39" customWidth="1"/>
    <col min="8450" max="8703" width="8.7265625" style="39"/>
    <col min="8704" max="8704" width="92.453125" style="39" customWidth="1"/>
    <col min="8705" max="8705" width="35.54296875" style="39" customWidth="1"/>
    <col min="8706" max="8959" width="8.7265625" style="39"/>
    <col min="8960" max="8960" width="92.453125" style="39" customWidth="1"/>
    <col min="8961" max="8961" width="35.54296875" style="39" customWidth="1"/>
    <col min="8962" max="9215" width="8.7265625" style="39"/>
    <col min="9216" max="9216" width="92.453125" style="39" customWidth="1"/>
    <col min="9217" max="9217" width="35.54296875" style="39" customWidth="1"/>
    <col min="9218" max="9471" width="8.7265625" style="39"/>
    <col min="9472" max="9472" width="92.453125" style="39" customWidth="1"/>
    <col min="9473" max="9473" width="35.54296875" style="39" customWidth="1"/>
    <col min="9474" max="9727" width="8.7265625" style="39"/>
    <col min="9728" max="9728" width="92.453125" style="39" customWidth="1"/>
    <col min="9729" max="9729" width="35.54296875" style="39" customWidth="1"/>
    <col min="9730" max="9983" width="8.7265625" style="39"/>
    <col min="9984" max="9984" width="92.453125" style="39" customWidth="1"/>
    <col min="9985" max="9985" width="35.54296875" style="39" customWidth="1"/>
    <col min="9986" max="10239" width="8.7265625" style="39"/>
    <col min="10240" max="10240" width="92.453125" style="39" customWidth="1"/>
    <col min="10241" max="10241" width="35.54296875" style="39" customWidth="1"/>
    <col min="10242" max="10495" width="8.7265625" style="39"/>
    <col min="10496" max="10496" width="92.453125" style="39" customWidth="1"/>
    <col min="10497" max="10497" width="35.54296875" style="39" customWidth="1"/>
    <col min="10498" max="10751" width="8.7265625" style="39"/>
    <col min="10752" max="10752" width="92.453125" style="39" customWidth="1"/>
    <col min="10753" max="10753" width="35.54296875" style="39" customWidth="1"/>
    <col min="10754" max="11007" width="8.7265625" style="39"/>
    <col min="11008" max="11008" width="92.453125" style="39" customWidth="1"/>
    <col min="11009" max="11009" width="35.54296875" style="39" customWidth="1"/>
    <col min="11010" max="11263" width="8.7265625" style="39"/>
    <col min="11264" max="11264" width="92.453125" style="39" customWidth="1"/>
    <col min="11265" max="11265" width="35.54296875" style="39" customWidth="1"/>
    <col min="11266" max="11519" width="8.7265625" style="39"/>
    <col min="11520" max="11520" width="92.453125" style="39" customWidth="1"/>
    <col min="11521" max="11521" width="35.54296875" style="39" customWidth="1"/>
    <col min="11522" max="11775" width="8.7265625" style="39"/>
    <col min="11776" max="11776" width="92.453125" style="39" customWidth="1"/>
    <col min="11777" max="11777" width="35.54296875" style="39" customWidth="1"/>
    <col min="11778" max="12031" width="8.7265625" style="39"/>
    <col min="12032" max="12032" width="92.453125" style="39" customWidth="1"/>
    <col min="12033" max="12033" width="35.54296875" style="39" customWidth="1"/>
    <col min="12034" max="12287" width="8.7265625" style="39"/>
    <col min="12288" max="12288" width="92.453125" style="39" customWidth="1"/>
    <col min="12289" max="12289" width="35.54296875" style="39" customWidth="1"/>
    <col min="12290" max="12543" width="8.7265625" style="39"/>
    <col min="12544" max="12544" width="92.453125" style="39" customWidth="1"/>
    <col min="12545" max="12545" width="35.54296875" style="39" customWidth="1"/>
    <col min="12546" max="12799" width="8.7265625" style="39"/>
    <col min="12800" max="12800" width="92.453125" style="39" customWidth="1"/>
    <col min="12801" max="12801" width="35.54296875" style="39" customWidth="1"/>
    <col min="12802" max="13055" width="8.7265625" style="39"/>
    <col min="13056" max="13056" width="92.453125" style="39" customWidth="1"/>
    <col min="13057" max="13057" width="35.54296875" style="39" customWidth="1"/>
    <col min="13058" max="13311" width="8.7265625" style="39"/>
    <col min="13312" max="13312" width="92.453125" style="39" customWidth="1"/>
    <col min="13313" max="13313" width="35.54296875" style="39" customWidth="1"/>
    <col min="13314" max="13567" width="8.7265625" style="39"/>
    <col min="13568" max="13568" width="92.453125" style="39" customWidth="1"/>
    <col min="13569" max="13569" width="35.54296875" style="39" customWidth="1"/>
    <col min="13570" max="13823" width="8.7265625" style="39"/>
    <col min="13824" max="13824" width="92.453125" style="39" customWidth="1"/>
    <col min="13825" max="13825" width="35.54296875" style="39" customWidth="1"/>
    <col min="13826" max="14079" width="8.7265625" style="39"/>
    <col min="14080" max="14080" width="92.453125" style="39" customWidth="1"/>
    <col min="14081" max="14081" width="35.54296875" style="39" customWidth="1"/>
    <col min="14082" max="14335" width="8.7265625" style="39"/>
    <col min="14336" max="14336" width="92.453125" style="39" customWidth="1"/>
    <col min="14337" max="14337" width="35.54296875" style="39" customWidth="1"/>
    <col min="14338" max="14591" width="8.7265625" style="39"/>
    <col min="14592" max="14592" width="92.453125" style="39" customWidth="1"/>
    <col min="14593" max="14593" width="35.54296875" style="39" customWidth="1"/>
    <col min="14594" max="14847" width="8.7265625" style="39"/>
    <col min="14848" max="14848" width="92.453125" style="39" customWidth="1"/>
    <col min="14849" max="14849" width="35.54296875" style="39" customWidth="1"/>
    <col min="14850" max="15103" width="8.7265625" style="39"/>
    <col min="15104" max="15104" width="92.453125" style="39" customWidth="1"/>
    <col min="15105" max="15105" width="35.54296875" style="39" customWidth="1"/>
    <col min="15106" max="15359" width="8.7265625" style="39"/>
    <col min="15360" max="15360" width="92.453125" style="39" customWidth="1"/>
    <col min="15361" max="15361" width="35.54296875" style="39" customWidth="1"/>
    <col min="15362" max="15615" width="8.7265625" style="39"/>
    <col min="15616" max="15616" width="92.453125" style="39" customWidth="1"/>
    <col min="15617" max="15617" width="35.54296875" style="39" customWidth="1"/>
    <col min="15618" max="15871" width="8.7265625" style="39"/>
    <col min="15872" max="15872" width="92.453125" style="39" customWidth="1"/>
    <col min="15873" max="15873" width="35.54296875" style="39" customWidth="1"/>
    <col min="15874" max="16127" width="8.7265625" style="39"/>
    <col min="16128" max="16128" width="92.453125" style="39" customWidth="1"/>
    <col min="16129" max="16129" width="35.54296875" style="39" customWidth="1"/>
    <col min="16130" max="16384" width="8.7265625" style="39"/>
  </cols>
  <sheetData>
    <row r="1" spans="1:4" ht="14" x14ac:dyDescent="0.25">
      <c r="A1" s="38" t="s">
        <v>15</v>
      </c>
      <c r="B1" s="38" t="s">
        <v>19</v>
      </c>
      <c r="D1" s="38" t="s">
        <v>20</v>
      </c>
    </row>
    <row r="3" spans="1:4" ht="36.5" customHeight="1" x14ac:dyDescent="0.25">
      <c r="A3" s="40" t="s">
        <v>61</v>
      </c>
      <c r="B3" s="44" t="s">
        <v>174</v>
      </c>
      <c r="D3" s="44" t="s">
        <v>173</v>
      </c>
    </row>
    <row r="4" spans="1:4" ht="27.5" customHeight="1" x14ac:dyDescent="0.25">
      <c r="A4" s="41" t="s">
        <v>17</v>
      </c>
      <c r="B4" s="45"/>
      <c r="D4" s="46"/>
    </row>
    <row r="5" spans="1:4" ht="22" customHeight="1" x14ac:dyDescent="0.25">
      <c r="A5" s="41" t="s">
        <v>16</v>
      </c>
      <c r="B5" s="45"/>
      <c r="D5" s="46"/>
    </row>
    <row r="6" spans="1:4" ht="22" customHeight="1" x14ac:dyDescent="0.25">
      <c r="A6" s="42" t="s">
        <v>23</v>
      </c>
      <c r="B6" s="45"/>
      <c r="D6" s="46"/>
    </row>
    <row r="7" spans="1:4" ht="49.5" customHeight="1" x14ac:dyDescent="0.25">
      <c r="A7" s="43" t="s">
        <v>63</v>
      </c>
      <c r="B7" s="47"/>
      <c r="D7" s="48"/>
    </row>
    <row r="10" spans="1:4" ht="29" customHeight="1" x14ac:dyDescent="0.25">
      <c r="A10" s="40" t="s">
        <v>168</v>
      </c>
      <c r="B10" s="44" t="s">
        <v>174</v>
      </c>
      <c r="D10" s="44" t="s">
        <v>333</v>
      </c>
    </row>
    <row r="11" spans="1:4" ht="27.5" customHeight="1" x14ac:dyDescent="0.25">
      <c r="A11" s="41" t="s">
        <v>237</v>
      </c>
      <c r="B11" s="45"/>
      <c r="D11" s="46"/>
    </row>
    <row r="12" spans="1:4" ht="22" customHeight="1" x14ac:dyDescent="0.25">
      <c r="A12" s="41" t="s">
        <v>16</v>
      </c>
      <c r="B12" s="45"/>
      <c r="D12" s="46"/>
    </row>
    <row r="13" spans="1:4" ht="22" customHeight="1" x14ac:dyDescent="0.25">
      <c r="A13" s="42" t="s">
        <v>238</v>
      </c>
      <c r="B13" s="45"/>
      <c r="D13" s="46"/>
    </row>
    <row r="14" spans="1:4" ht="49.5" customHeight="1" x14ac:dyDescent="0.25">
      <c r="A14" s="43" t="s">
        <v>239</v>
      </c>
      <c r="B14" s="47"/>
      <c r="D14" s="48"/>
    </row>
    <row r="17" spans="1:4" ht="27" x14ac:dyDescent="0.25">
      <c r="A17" s="40" t="s">
        <v>62</v>
      </c>
      <c r="B17" s="44" t="s">
        <v>174</v>
      </c>
      <c r="D17" s="44" t="s">
        <v>492</v>
      </c>
    </row>
    <row r="18" spans="1:4" ht="29.5" customHeight="1" x14ac:dyDescent="0.25">
      <c r="A18" s="41" t="s">
        <v>64</v>
      </c>
      <c r="B18" s="45"/>
      <c r="D18" s="46"/>
    </row>
    <row r="19" spans="1:4" ht="22" customHeight="1" x14ac:dyDescent="0.25">
      <c r="A19" s="42" t="s">
        <v>16</v>
      </c>
      <c r="B19" s="45"/>
      <c r="D19" s="46"/>
    </row>
    <row r="20" spans="1:4" ht="22" customHeight="1" x14ac:dyDescent="0.25">
      <c r="A20" s="42" t="s">
        <v>65</v>
      </c>
      <c r="B20" s="45"/>
      <c r="D20" s="46"/>
    </row>
    <row r="21" spans="1:4" ht="65.5" customHeight="1" x14ac:dyDescent="0.25">
      <c r="A21" s="49" t="s">
        <v>66</v>
      </c>
      <c r="B21" s="47"/>
      <c r="D21" s="48"/>
    </row>
    <row r="24" spans="1:4" ht="33.5" customHeight="1" x14ac:dyDescent="0.25">
      <c r="A24" s="107" t="s">
        <v>335</v>
      </c>
      <c r="B24" s="107"/>
      <c r="C24" s="107"/>
      <c r="D24" s="107"/>
    </row>
  </sheetData>
  <mergeCells count="1">
    <mergeCell ref="A24:D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BB7D-94E4-42EC-A4A6-650DF1FB7E1C}">
  <dimension ref="A1:E8"/>
  <sheetViews>
    <sheetView workbookViewId="0">
      <selection activeCell="A12" sqref="A12"/>
    </sheetView>
  </sheetViews>
  <sheetFormatPr defaultRowHeight="14.5" x14ac:dyDescent="0.35"/>
  <cols>
    <col min="1" max="1" width="50.7265625" customWidth="1"/>
    <col min="2" max="2" width="25.7265625" customWidth="1"/>
    <col min="3" max="5" width="15.7265625" customWidth="1"/>
  </cols>
  <sheetData>
    <row r="1" spans="1:5" ht="18" x14ac:dyDescent="0.35">
      <c r="A1" s="110" t="s">
        <v>24</v>
      </c>
      <c r="B1" s="110"/>
      <c r="C1" s="110"/>
      <c r="D1" s="110"/>
      <c r="E1" s="110"/>
    </row>
    <row r="2" spans="1:5" x14ac:dyDescent="0.35">
      <c r="A2" s="111" t="s">
        <v>36</v>
      </c>
      <c r="B2" s="111"/>
      <c r="C2" s="111"/>
      <c r="D2" s="111"/>
      <c r="E2" s="111"/>
    </row>
    <row r="3" spans="1:5" x14ac:dyDescent="0.35">
      <c r="A3" s="21"/>
      <c r="B3" s="21"/>
      <c r="C3" s="21"/>
      <c r="D3" s="21"/>
      <c r="E3" s="21"/>
    </row>
    <row r="4" spans="1:5" x14ac:dyDescent="0.35">
      <c r="A4" s="109" t="s">
        <v>62</v>
      </c>
      <c r="B4" s="16" t="s">
        <v>25</v>
      </c>
      <c r="C4" s="108" t="s">
        <v>30</v>
      </c>
      <c r="D4" s="108" t="s">
        <v>31</v>
      </c>
      <c r="E4" s="108" t="s">
        <v>32</v>
      </c>
    </row>
    <row r="5" spans="1:5" x14ac:dyDescent="0.35">
      <c r="A5" s="109"/>
      <c r="B5" s="16" t="s">
        <v>26</v>
      </c>
      <c r="C5" s="108"/>
      <c r="D5" s="108"/>
      <c r="E5" s="108"/>
    </row>
    <row r="6" spans="1:5" x14ac:dyDescent="0.35">
      <c r="A6" s="109"/>
      <c r="B6" s="17" t="s">
        <v>29</v>
      </c>
      <c r="C6" s="18"/>
      <c r="D6" s="18" t="s">
        <v>33</v>
      </c>
      <c r="E6" s="18"/>
    </row>
    <row r="7" spans="1:5" x14ac:dyDescent="0.35">
      <c r="A7" s="109"/>
      <c r="B7" s="17" t="s">
        <v>27</v>
      </c>
      <c r="C7" s="18"/>
      <c r="D7" s="18"/>
      <c r="E7" s="18"/>
    </row>
    <row r="8" spans="1:5" x14ac:dyDescent="0.35">
      <c r="A8" s="109"/>
      <c r="B8" s="17" t="s">
        <v>28</v>
      </c>
      <c r="C8" s="18"/>
      <c r="D8" s="18"/>
      <c r="E8" s="18"/>
    </row>
  </sheetData>
  <mergeCells count="6">
    <mergeCell ref="C4:C5"/>
    <mergeCell ref="D4:D5"/>
    <mergeCell ref="E4:E5"/>
    <mergeCell ref="A4:A8"/>
    <mergeCell ref="A1:E1"/>
    <mergeCell ref="A2: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59AD-8C36-4910-8DB1-8AAAD64F399C}">
  <sheetPr>
    <outlinePr summaryBelow="0"/>
  </sheetPr>
  <dimension ref="A1:J122"/>
  <sheetViews>
    <sheetView topLeftCell="A42" zoomScale="62" workbookViewId="0">
      <selection activeCell="B72" sqref="B72"/>
    </sheetView>
  </sheetViews>
  <sheetFormatPr defaultRowHeight="14.5" x14ac:dyDescent="0.35"/>
  <cols>
    <col min="1" max="1" width="3.453125" customWidth="1"/>
    <col min="2" max="2" width="63.54296875" customWidth="1"/>
    <col min="3" max="4" width="25" customWidth="1"/>
    <col min="5" max="5" width="20" customWidth="1"/>
    <col min="6" max="6" width="25" customWidth="1"/>
    <col min="7" max="9" width="20" customWidth="1"/>
    <col min="10" max="10" width="10.81640625" customWidth="1"/>
    <col min="15" max="15" width="9.81640625" bestFit="1" customWidth="1"/>
  </cols>
  <sheetData>
    <row r="1" spans="1:10" ht="20" x14ac:dyDescent="0.35">
      <c r="A1" s="50"/>
      <c r="B1" s="115" t="s">
        <v>336</v>
      </c>
      <c r="C1" s="115"/>
      <c r="D1" s="115"/>
      <c r="E1" s="115"/>
      <c r="F1" s="115"/>
      <c r="G1" s="115"/>
      <c r="H1" s="115"/>
      <c r="I1" s="115"/>
      <c r="J1" s="50"/>
    </row>
    <row r="2" spans="1:10" ht="20" x14ac:dyDescent="0.35">
      <c r="A2" s="50"/>
      <c r="B2" s="116" t="s">
        <v>61</v>
      </c>
      <c r="C2" s="116"/>
      <c r="D2" s="116"/>
      <c r="E2" s="116"/>
      <c r="F2" s="116"/>
      <c r="G2" s="116"/>
      <c r="H2" s="116"/>
      <c r="I2" s="116"/>
      <c r="J2" s="50"/>
    </row>
    <row r="3" spans="1:10" ht="46" x14ac:dyDescent="0.35">
      <c r="A3" s="53" t="s">
        <v>70</v>
      </c>
      <c r="B3" s="116" t="s">
        <v>337</v>
      </c>
      <c r="C3" s="116"/>
      <c r="D3" s="116"/>
      <c r="E3" s="116"/>
      <c r="F3" s="116"/>
      <c r="G3" s="116"/>
      <c r="H3" s="116"/>
      <c r="I3" s="116"/>
      <c r="J3" s="50"/>
    </row>
    <row r="4" spans="1:10" ht="15" thickBot="1" x14ac:dyDescent="0.4">
      <c r="A4" s="50"/>
      <c r="B4" s="114"/>
      <c r="C4" s="114"/>
      <c r="D4" s="114"/>
      <c r="E4" s="114"/>
      <c r="F4" s="114"/>
      <c r="G4" s="114"/>
      <c r="H4" s="114"/>
      <c r="J4" s="55" t="s">
        <v>74</v>
      </c>
    </row>
    <row r="5" spans="1:10" ht="23" x14ac:dyDescent="0.35">
      <c r="A5" s="50"/>
      <c r="B5" s="68" t="s">
        <v>71</v>
      </c>
      <c r="C5" s="54" t="s">
        <v>72</v>
      </c>
      <c r="D5" s="54" t="s">
        <v>338</v>
      </c>
      <c r="E5" s="54" t="s">
        <v>73</v>
      </c>
      <c r="F5" s="54" t="s">
        <v>339</v>
      </c>
      <c r="G5" s="54" t="s">
        <v>340</v>
      </c>
      <c r="H5" s="69" t="s">
        <v>341</v>
      </c>
      <c r="I5" s="69" t="s">
        <v>342</v>
      </c>
      <c r="J5" s="50"/>
    </row>
    <row r="6" spans="1:10" x14ac:dyDescent="0.35">
      <c r="A6" s="50"/>
      <c r="B6" s="56" t="s">
        <v>75</v>
      </c>
      <c r="C6" s="57"/>
      <c r="D6" s="57"/>
      <c r="E6" s="57"/>
      <c r="F6" s="57"/>
      <c r="G6" s="57"/>
      <c r="H6" s="70"/>
      <c r="I6" s="70"/>
      <c r="J6" s="50"/>
    </row>
    <row r="7" spans="1:10" ht="34.5" x14ac:dyDescent="0.35">
      <c r="A7" s="58" t="s">
        <v>77</v>
      </c>
      <c r="B7" s="56" t="s">
        <v>76</v>
      </c>
      <c r="C7" s="71"/>
      <c r="D7" s="71"/>
      <c r="E7" s="57"/>
      <c r="F7" s="57"/>
      <c r="G7" s="57"/>
      <c r="H7" s="70"/>
      <c r="I7" s="70"/>
      <c r="J7" s="50"/>
    </row>
    <row r="8" spans="1:10" ht="34.5" x14ac:dyDescent="0.35">
      <c r="A8" s="58" t="s">
        <v>241</v>
      </c>
      <c r="B8" s="59" t="s">
        <v>246</v>
      </c>
      <c r="C8" s="72" t="s">
        <v>247</v>
      </c>
      <c r="D8" s="57" t="s">
        <v>39</v>
      </c>
      <c r="E8" s="73">
        <v>1350000</v>
      </c>
      <c r="F8" s="74">
        <v>17055.900000000001</v>
      </c>
      <c r="G8" s="74">
        <v>4.37</v>
      </c>
      <c r="H8" s="75"/>
      <c r="I8" s="75"/>
      <c r="J8" s="50"/>
    </row>
    <row r="9" spans="1:10" ht="34.5" x14ac:dyDescent="0.35">
      <c r="A9" s="58" t="s">
        <v>245</v>
      </c>
      <c r="B9" s="59" t="s">
        <v>78</v>
      </c>
      <c r="C9" s="72" t="s">
        <v>11</v>
      </c>
      <c r="D9" s="57" t="s">
        <v>39</v>
      </c>
      <c r="E9" s="73">
        <v>2000000</v>
      </c>
      <c r="F9" s="74">
        <v>15434</v>
      </c>
      <c r="G9" s="74">
        <v>3.96</v>
      </c>
      <c r="H9" s="75"/>
      <c r="I9" s="75"/>
      <c r="J9" s="50"/>
    </row>
    <row r="10" spans="1:10" ht="34.5" x14ac:dyDescent="0.35">
      <c r="A10" s="58" t="s">
        <v>79</v>
      </c>
      <c r="B10" s="59" t="s">
        <v>242</v>
      </c>
      <c r="C10" s="72" t="s">
        <v>243</v>
      </c>
      <c r="D10" s="57" t="s">
        <v>244</v>
      </c>
      <c r="E10" s="73">
        <v>1000000</v>
      </c>
      <c r="F10" s="74">
        <v>14308</v>
      </c>
      <c r="G10" s="74">
        <v>3.67</v>
      </c>
      <c r="H10" s="75"/>
      <c r="I10" s="75"/>
      <c r="J10" s="50"/>
    </row>
    <row r="11" spans="1:10" ht="34.5" x14ac:dyDescent="0.35">
      <c r="A11" s="58" t="s">
        <v>248</v>
      </c>
      <c r="B11" s="59" t="s">
        <v>80</v>
      </c>
      <c r="C11" s="72" t="s">
        <v>13</v>
      </c>
      <c r="D11" s="57" t="s">
        <v>39</v>
      </c>
      <c r="E11" s="73">
        <v>1225000</v>
      </c>
      <c r="F11" s="74">
        <v>13088.51</v>
      </c>
      <c r="G11" s="74">
        <v>3.36</v>
      </c>
      <c r="H11" s="75"/>
      <c r="I11" s="75"/>
      <c r="J11" s="50"/>
    </row>
    <row r="12" spans="1:10" ht="34.5" x14ac:dyDescent="0.35">
      <c r="A12" s="58" t="s">
        <v>250</v>
      </c>
      <c r="B12" s="59" t="s">
        <v>86</v>
      </c>
      <c r="C12" s="72" t="s">
        <v>12</v>
      </c>
      <c r="D12" s="57" t="s">
        <v>46</v>
      </c>
      <c r="E12" s="73">
        <v>120074</v>
      </c>
      <c r="F12" s="74">
        <v>11679</v>
      </c>
      <c r="G12" s="74">
        <v>2.99</v>
      </c>
      <c r="H12" s="75"/>
      <c r="I12" s="75"/>
      <c r="J12" s="50"/>
    </row>
    <row r="13" spans="1:10" ht="34.5" x14ac:dyDescent="0.35">
      <c r="A13" s="58" t="s">
        <v>85</v>
      </c>
      <c r="B13" s="59" t="s">
        <v>82</v>
      </c>
      <c r="C13" s="72" t="s">
        <v>18</v>
      </c>
      <c r="D13" s="57" t="s">
        <v>39</v>
      </c>
      <c r="E13" s="73">
        <v>4217514</v>
      </c>
      <c r="F13" s="74">
        <v>11111.46</v>
      </c>
      <c r="G13" s="74">
        <v>2.85</v>
      </c>
      <c r="H13" s="75"/>
      <c r="I13" s="75"/>
      <c r="J13" s="50"/>
    </row>
    <row r="14" spans="1:10" ht="23" x14ac:dyDescent="0.35">
      <c r="A14" s="58" t="s">
        <v>83</v>
      </c>
      <c r="B14" s="59" t="s">
        <v>343</v>
      </c>
      <c r="C14" s="72" t="s">
        <v>249</v>
      </c>
      <c r="D14" s="57" t="s">
        <v>39</v>
      </c>
      <c r="E14" s="73">
        <v>3500000</v>
      </c>
      <c r="F14" s="74">
        <v>10043.25</v>
      </c>
      <c r="G14" s="74">
        <v>2.57</v>
      </c>
      <c r="H14" s="75"/>
      <c r="I14" s="75"/>
      <c r="J14" s="50"/>
    </row>
    <row r="15" spans="1:10" ht="34.5" x14ac:dyDescent="0.35">
      <c r="A15" s="58" t="s">
        <v>254</v>
      </c>
      <c r="B15" s="59" t="s">
        <v>277</v>
      </c>
      <c r="C15" s="72" t="s">
        <v>278</v>
      </c>
      <c r="D15" s="57" t="s">
        <v>271</v>
      </c>
      <c r="E15" s="73">
        <v>300000</v>
      </c>
      <c r="F15" s="74">
        <v>9870.6</v>
      </c>
      <c r="G15" s="74">
        <v>2.5299999999999998</v>
      </c>
      <c r="H15" s="75"/>
      <c r="I15" s="75"/>
      <c r="J15" s="50"/>
    </row>
    <row r="16" spans="1:10" ht="34.5" x14ac:dyDescent="0.35">
      <c r="A16" s="58" t="s">
        <v>257</v>
      </c>
      <c r="B16" s="59" t="s">
        <v>261</v>
      </c>
      <c r="C16" s="72" t="s">
        <v>262</v>
      </c>
      <c r="D16" s="57" t="s">
        <v>263</v>
      </c>
      <c r="E16" s="73">
        <v>2400000</v>
      </c>
      <c r="F16" s="74">
        <v>9838.7999999999993</v>
      </c>
      <c r="G16" s="74">
        <v>2.52</v>
      </c>
      <c r="H16" s="75"/>
      <c r="I16" s="75"/>
      <c r="J16" s="50"/>
    </row>
    <row r="17" spans="1:10" ht="34.5" x14ac:dyDescent="0.35">
      <c r="A17" s="58" t="s">
        <v>81</v>
      </c>
      <c r="B17" s="59" t="s">
        <v>273</v>
      </c>
      <c r="C17" s="72" t="s">
        <v>274</v>
      </c>
      <c r="D17" s="57" t="s">
        <v>275</v>
      </c>
      <c r="E17" s="73">
        <v>4500000</v>
      </c>
      <c r="F17" s="74">
        <v>9511.2000000000007</v>
      </c>
      <c r="G17" s="74">
        <v>2.44</v>
      </c>
      <c r="H17" s="75"/>
      <c r="I17" s="75"/>
      <c r="J17" s="50"/>
    </row>
    <row r="18" spans="1:10" ht="34.5" x14ac:dyDescent="0.35">
      <c r="A18" s="58" t="s">
        <v>260</v>
      </c>
      <c r="B18" s="59" t="s">
        <v>96</v>
      </c>
      <c r="C18" s="72" t="s">
        <v>57</v>
      </c>
      <c r="D18" s="57" t="s">
        <v>47</v>
      </c>
      <c r="E18" s="73">
        <v>649233</v>
      </c>
      <c r="F18" s="74">
        <v>9459.32</v>
      </c>
      <c r="G18" s="74">
        <v>2.42</v>
      </c>
      <c r="H18" s="75"/>
      <c r="I18" s="75"/>
      <c r="J18" s="50"/>
    </row>
    <row r="19" spans="1:10" ht="34.5" x14ac:dyDescent="0.35">
      <c r="A19" s="58" t="s">
        <v>264</v>
      </c>
      <c r="B19" s="59" t="s">
        <v>280</v>
      </c>
      <c r="C19" s="72" t="s">
        <v>281</v>
      </c>
      <c r="D19" s="57" t="s">
        <v>282</v>
      </c>
      <c r="E19" s="73">
        <v>300000</v>
      </c>
      <c r="F19" s="74">
        <v>9292.5</v>
      </c>
      <c r="G19" s="74">
        <v>2.38</v>
      </c>
      <c r="H19" s="75"/>
      <c r="I19" s="75"/>
      <c r="J19" s="50"/>
    </row>
    <row r="20" spans="1:10" ht="34.5" x14ac:dyDescent="0.35">
      <c r="A20" s="58" t="s">
        <v>268</v>
      </c>
      <c r="B20" s="59" t="s">
        <v>269</v>
      </c>
      <c r="C20" s="72" t="s">
        <v>270</v>
      </c>
      <c r="D20" s="57" t="s">
        <v>271</v>
      </c>
      <c r="E20" s="73">
        <v>890955</v>
      </c>
      <c r="F20" s="74">
        <v>9218.27</v>
      </c>
      <c r="G20" s="74">
        <v>2.36</v>
      </c>
      <c r="H20" s="75"/>
      <c r="I20" s="75"/>
      <c r="J20" s="50"/>
    </row>
    <row r="21" spans="1:10" ht="34.5" x14ac:dyDescent="0.35">
      <c r="A21" s="58" t="s">
        <v>87</v>
      </c>
      <c r="B21" s="59" t="s">
        <v>265</v>
      </c>
      <c r="C21" s="72" t="s">
        <v>266</v>
      </c>
      <c r="D21" s="57" t="s">
        <v>267</v>
      </c>
      <c r="E21" s="73">
        <v>686888</v>
      </c>
      <c r="F21" s="74">
        <v>9105.39</v>
      </c>
      <c r="G21" s="74">
        <v>2.33</v>
      </c>
      <c r="H21" s="75"/>
      <c r="I21" s="75"/>
      <c r="J21" s="50"/>
    </row>
    <row r="22" spans="1:10" ht="34.5" x14ac:dyDescent="0.35">
      <c r="A22" s="58" t="s">
        <v>272</v>
      </c>
      <c r="B22" s="59" t="s">
        <v>291</v>
      </c>
      <c r="C22" s="72" t="s">
        <v>292</v>
      </c>
      <c r="D22" s="57" t="s">
        <v>282</v>
      </c>
      <c r="E22" s="73">
        <v>90722</v>
      </c>
      <c r="F22" s="74">
        <v>9066.76</v>
      </c>
      <c r="G22" s="74">
        <v>2.3199999999999998</v>
      </c>
      <c r="H22" s="75"/>
      <c r="I22" s="75"/>
      <c r="J22" s="50"/>
    </row>
    <row r="23" spans="1:10" ht="34.5" x14ac:dyDescent="0.35">
      <c r="A23" s="58" t="s">
        <v>95</v>
      </c>
      <c r="B23" s="59" t="s">
        <v>84</v>
      </c>
      <c r="C23" s="72" t="s">
        <v>10</v>
      </c>
      <c r="D23" s="57" t="s">
        <v>50</v>
      </c>
      <c r="E23" s="73">
        <v>135000</v>
      </c>
      <c r="F23" s="74">
        <v>8778.3799999999992</v>
      </c>
      <c r="G23" s="74">
        <v>2.25</v>
      </c>
      <c r="H23" s="75"/>
      <c r="I23" s="75"/>
      <c r="J23" s="50"/>
    </row>
    <row r="24" spans="1:10" ht="34.5" x14ac:dyDescent="0.35">
      <c r="A24" s="58" t="s">
        <v>276</v>
      </c>
      <c r="B24" s="59" t="s">
        <v>258</v>
      </c>
      <c r="C24" s="72" t="s">
        <v>259</v>
      </c>
      <c r="D24" s="57" t="s">
        <v>50</v>
      </c>
      <c r="E24" s="73">
        <v>379598</v>
      </c>
      <c r="F24" s="74">
        <v>8750.49</v>
      </c>
      <c r="G24" s="74">
        <v>2.2400000000000002</v>
      </c>
      <c r="H24" s="75"/>
      <c r="I24" s="75"/>
      <c r="J24" s="50"/>
    </row>
    <row r="25" spans="1:10" ht="34.5" x14ac:dyDescent="0.35">
      <c r="A25" s="58" t="s">
        <v>279</v>
      </c>
      <c r="B25" s="59" t="s">
        <v>90</v>
      </c>
      <c r="C25" s="72" t="s">
        <v>91</v>
      </c>
      <c r="D25" s="57" t="s">
        <v>44</v>
      </c>
      <c r="E25" s="73">
        <v>746834</v>
      </c>
      <c r="F25" s="74">
        <v>7895.9</v>
      </c>
      <c r="G25" s="74">
        <v>2.02</v>
      </c>
      <c r="H25" s="75"/>
      <c r="I25" s="75"/>
      <c r="J25" s="50"/>
    </row>
    <row r="26" spans="1:10" ht="34.5" x14ac:dyDescent="0.35">
      <c r="A26" s="58" t="s">
        <v>283</v>
      </c>
      <c r="B26" s="59" t="s">
        <v>284</v>
      </c>
      <c r="C26" s="72" t="s">
        <v>285</v>
      </c>
      <c r="D26" s="57" t="s">
        <v>44</v>
      </c>
      <c r="E26" s="73">
        <v>950000</v>
      </c>
      <c r="F26" s="74">
        <v>7726.83</v>
      </c>
      <c r="G26" s="74">
        <v>1.98</v>
      </c>
      <c r="H26" s="75"/>
      <c r="I26" s="75"/>
      <c r="J26" s="50"/>
    </row>
    <row r="27" spans="1:10" ht="34.5" x14ac:dyDescent="0.35">
      <c r="A27" s="58" t="s">
        <v>89</v>
      </c>
      <c r="B27" s="59" t="s">
        <v>255</v>
      </c>
      <c r="C27" s="72" t="s">
        <v>256</v>
      </c>
      <c r="D27" s="57" t="s">
        <v>41</v>
      </c>
      <c r="E27" s="73">
        <v>190000</v>
      </c>
      <c r="F27" s="74">
        <v>7626.6</v>
      </c>
      <c r="G27" s="74">
        <v>1.95</v>
      </c>
      <c r="H27" s="75"/>
      <c r="I27" s="75"/>
      <c r="J27" s="50"/>
    </row>
    <row r="28" spans="1:10" ht="34.5" x14ac:dyDescent="0.35">
      <c r="A28" s="58" t="s">
        <v>110</v>
      </c>
      <c r="B28" s="59" t="s">
        <v>98</v>
      </c>
      <c r="C28" s="72" t="s">
        <v>21</v>
      </c>
      <c r="D28" s="57" t="s">
        <v>45</v>
      </c>
      <c r="E28" s="73">
        <v>710000</v>
      </c>
      <c r="F28" s="74">
        <v>7424.12</v>
      </c>
      <c r="G28" s="74">
        <v>1.9</v>
      </c>
      <c r="H28" s="75"/>
      <c r="I28" s="75"/>
      <c r="J28" s="50"/>
    </row>
    <row r="29" spans="1:10" ht="34.5" x14ac:dyDescent="0.35">
      <c r="A29" s="58" t="s">
        <v>99</v>
      </c>
      <c r="B29" s="59" t="s">
        <v>251</v>
      </c>
      <c r="C29" s="72" t="s">
        <v>252</v>
      </c>
      <c r="D29" s="57" t="s">
        <v>253</v>
      </c>
      <c r="E29" s="73">
        <v>1850000</v>
      </c>
      <c r="F29" s="74">
        <v>7384.28</v>
      </c>
      <c r="G29" s="74">
        <v>1.89</v>
      </c>
      <c r="H29" s="75"/>
      <c r="I29" s="75"/>
      <c r="J29" s="50"/>
    </row>
    <row r="30" spans="1:10" ht="34.5" x14ac:dyDescent="0.35">
      <c r="A30" s="58" t="s">
        <v>286</v>
      </c>
      <c r="B30" s="59" t="s">
        <v>287</v>
      </c>
      <c r="C30" s="72" t="s">
        <v>288</v>
      </c>
      <c r="D30" s="57" t="s">
        <v>289</v>
      </c>
      <c r="E30" s="73">
        <v>1800000</v>
      </c>
      <c r="F30" s="74">
        <v>7378.2</v>
      </c>
      <c r="G30" s="74">
        <v>1.89</v>
      </c>
      <c r="H30" s="75"/>
      <c r="I30" s="75"/>
      <c r="J30" s="50"/>
    </row>
    <row r="31" spans="1:10" ht="34.5" x14ac:dyDescent="0.35">
      <c r="A31" s="58" t="s">
        <v>290</v>
      </c>
      <c r="B31" s="59" t="s">
        <v>93</v>
      </c>
      <c r="C31" s="72" t="s">
        <v>94</v>
      </c>
      <c r="D31" s="57" t="s">
        <v>45</v>
      </c>
      <c r="E31" s="73">
        <v>1560000</v>
      </c>
      <c r="F31" s="74">
        <v>7159.62</v>
      </c>
      <c r="G31" s="74">
        <v>1.84</v>
      </c>
      <c r="H31" s="75"/>
      <c r="I31" s="75"/>
      <c r="J31" s="50"/>
    </row>
    <row r="32" spans="1:10" ht="23" x14ac:dyDescent="0.35">
      <c r="A32" s="58" t="s">
        <v>293</v>
      </c>
      <c r="B32" s="59" t="s">
        <v>111</v>
      </c>
      <c r="C32" s="72" t="s">
        <v>112</v>
      </c>
      <c r="D32" s="57" t="s">
        <v>40</v>
      </c>
      <c r="E32" s="73">
        <v>589938</v>
      </c>
      <c r="F32" s="74">
        <v>6912.89</v>
      </c>
      <c r="G32" s="74">
        <v>1.77</v>
      </c>
      <c r="H32" s="75"/>
      <c r="I32" s="75"/>
      <c r="J32" s="50"/>
    </row>
    <row r="33" spans="1:10" ht="34.5" x14ac:dyDescent="0.35">
      <c r="A33" s="58" t="s">
        <v>296</v>
      </c>
      <c r="B33" s="59" t="s">
        <v>344</v>
      </c>
      <c r="C33" s="72" t="s">
        <v>116</v>
      </c>
      <c r="D33" s="57" t="s">
        <v>51</v>
      </c>
      <c r="E33" s="73">
        <v>4504919</v>
      </c>
      <c r="F33" s="74">
        <v>6832.16</v>
      </c>
      <c r="G33" s="74">
        <v>1.75</v>
      </c>
      <c r="H33" s="75"/>
      <c r="I33" s="75"/>
      <c r="J33" s="50"/>
    </row>
    <row r="34" spans="1:10" ht="34.5" x14ac:dyDescent="0.35">
      <c r="A34" s="58" t="s">
        <v>300</v>
      </c>
      <c r="B34" s="59" t="s">
        <v>297</v>
      </c>
      <c r="C34" s="72" t="s">
        <v>298</v>
      </c>
      <c r="D34" s="57" t="s">
        <v>299</v>
      </c>
      <c r="E34" s="73">
        <v>400000</v>
      </c>
      <c r="F34" s="74">
        <v>6664.8</v>
      </c>
      <c r="G34" s="74">
        <v>1.71</v>
      </c>
      <c r="H34" s="75"/>
      <c r="I34" s="75"/>
      <c r="J34" s="50"/>
    </row>
    <row r="35" spans="1:10" ht="34.5" x14ac:dyDescent="0.35">
      <c r="A35" s="58" t="s">
        <v>92</v>
      </c>
      <c r="B35" s="59" t="s">
        <v>106</v>
      </c>
      <c r="C35" s="72" t="s">
        <v>52</v>
      </c>
      <c r="D35" s="57" t="s">
        <v>38</v>
      </c>
      <c r="E35" s="73">
        <v>45336</v>
      </c>
      <c r="F35" s="74">
        <v>6663.94</v>
      </c>
      <c r="G35" s="74">
        <v>1.71</v>
      </c>
      <c r="H35" s="75"/>
      <c r="I35" s="75"/>
      <c r="J35" s="50"/>
    </row>
    <row r="36" spans="1:10" ht="34.5" x14ac:dyDescent="0.35">
      <c r="A36" s="58" t="s">
        <v>97</v>
      </c>
      <c r="B36" s="59" t="s">
        <v>108</v>
      </c>
      <c r="C36" s="72" t="s">
        <v>54</v>
      </c>
      <c r="D36" s="57" t="s">
        <v>109</v>
      </c>
      <c r="E36" s="73">
        <v>1679722</v>
      </c>
      <c r="F36" s="74">
        <v>6602.99</v>
      </c>
      <c r="G36" s="74">
        <v>1.69</v>
      </c>
      <c r="H36" s="75"/>
      <c r="I36" s="75"/>
      <c r="J36" s="50"/>
    </row>
    <row r="37" spans="1:10" ht="34.5" x14ac:dyDescent="0.35">
      <c r="A37" s="58" t="s">
        <v>115</v>
      </c>
      <c r="B37" s="59" t="s">
        <v>104</v>
      </c>
      <c r="C37" s="72" t="s">
        <v>22</v>
      </c>
      <c r="D37" s="57" t="s">
        <v>47</v>
      </c>
      <c r="E37" s="73">
        <v>437178</v>
      </c>
      <c r="F37" s="74">
        <v>6572.1</v>
      </c>
      <c r="G37" s="74">
        <v>1.68</v>
      </c>
      <c r="H37" s="75"/>
      <c r="I37" s="75"/>
      <c r="J37" s="50"/>
    </row>
    <row r="38" spans="1:10" ht="34.5" x14ac:dyDescent="0.35">
      <c r="A38" s="58" t="s">
        <v>101</v>
      </c>
      <c r="B38" s="59" t="s">
        <v>100</v>
      </c>
      <c r="C38" s="72" t="s">
        <v>59</v>
      </c>
      <c r="D38" s="57" t="s">
        <v>44</v>
      </c>
      <c r="E38" s="73">
        <v>2500000</v>
      </c>
      <c r="F38" s="74">
        <v>6560</v>
      </c>
      <c r="G38" s="74">
        <v>1.68</v>
      </c>
      <c r="H38" s="75"/>
      <c r="I38" s="75"/>
      <c r="J38" s="50"/>
    </row>
    <row r="39" spans="1:10" ht="34.5" x14ac:dyDescent="0.35">
      <c r="A39" s="58" t="s">
        <v>105</v>
      </c>
      <c r="B39" s="59" t="s">
        <v>102</v>
      </c>
      <c r="C39" s="72" t="s">
        <v>55</v>
      </c>
      <c r="D39" s="57" t="s">
        <v>51</v>
      </c>
      <c r="E39" s="73">
        <v>1451103</v>
      </c>
      <c r="F39" s="74">
        <v>6430.56</v>
      </c>
      <c r="G39" s="74">
        <v>1.65</v>
      </c>
      <c r="H39" s="75"/>
      <c r="I39" s="75"/>
      <c r="J39" s="50"/>
    </row>
    <row r="40" spans="1:10" ht="34.5" x14ac:dyDescent="0.35">
      <c r="A40" s="58" t="s">
        <v>303</v>
      </c>
      <c r="B40" s="59" t="s">
        <v>294</v>
      </c>
      <c r="C40" s="72" t="s">
        <v>295</v>
      </c>
      <c r="D40" s="57" t="s">
        <v>48</v>
      </c>
      <c r="E40" s="73">
        <v>1250000</v>
      </c>
      <c r="F40" s="74">
        <v>6423.13</v>
      </c>
      <c r="G40" s="74">
        <v>1.65</v>
      </c>
      <c r="H40" s="75"/>
      <c r="I40" s="75"/>
      <c r="J40" s="50"/>
    </row>
    <row r="41" spans="1:10" ht="34.5" x14ac:dyDescent="0.35">
      <c r="A41" s="58" t="s">
        <v>113</v>
      </c>
      <c r="B41" s="59" t="s">
        <v>114</v>
      </c>
      <c r="C41" s="72" t="s">
        <v>34</v>
      </c>
      <c r="D41" s="57" t="s">
        <v>42</v>
      </c>
      <c r="E41" s="73">
        <v>522021</v>
      </c>
      <c r="F41" s="74">
        <v>6199.78</v>
      </c>
      <c r="G41" s="74">
        <v>1.59</v>
      </c>
      <c r="H41" s="75"/>
      <c r="I41" s="75"/>
      <c r="J41" s="50"/>
    </row>
    <row r="42" spans="1:10" ht="34.5" x14ac:dyDescent="0.35">
      <c r="A42" s="58" t="s">
        <v>107</v>
      </c>
      <c r="B42" s="59" t="s">
        <v>304</v>
      </c>
      <c r="C42" s="72" t="s">
        <v>305</v>
      </c>
      <c r="D42" s="57" t="s">
        <v>306</v>
      </c>
      <c r="E42" s="73">
        <v>1052435</v>
      </c>
      <c r="F42" s="74">
        <v>6177.79</v>
      </c>
      <c r="G42" s="74">
        <v>1.58</v>
      </c>
      <c r="H42" s="75"/>
      <c r="I42" s="75"/>
      <c r="J42" s="50"/>
    </row>
    <row r="43" spans="1:10" ht="34.5" x14ac:dyDescent="0.35">
      <c r="A43" s="58" t="s">
        <v>103</v>
      </c>
      <c r="B43" s="59" t="s">
        <v>301</v>
      </c>
      <c r="C43" s="72" t="s">
        <v>302</v>
      </c>
      <c r="D43" s="57" t="s">
        <v>50</v>
      </c>
      <c r="E43" s="73">
        <v>199493</v>
      </c>
      <c r="F43" s="74">
        <v>5631.09</v>
      </c>
      <c r="G43" s="74">
        <v>1.44</v>
      </c>
      <c r="H43" s="75"/>
      <c r="I43" s="75"/>
      <c r="J43" s="50"/>
    </row>
    <row r="44" spans="1:10" ht="34.5" x14ac:dyDescent="0.35">
      <c r="A44" s="58" t="s">
        <v>307</v>
      </c>
      <c r="B44" s="59" t="s">
        <v>311</v>
      </c>
      <c r="C44" s="72" t="s">
        <v>312</v>
      </c>
      <c r="D44" s="57" t="s">
        <v>40</v>
      </c>
      <c r="E44" s="73">
        <v>435071</v>
      </c>
      <c r="F44" s="74">
        <v>5504.74</v>
      </c>
      <c r="G44" s="74">
        <v>1.41</v>
      </c>
      <c r="H44" s="75"/>
      <c r="I44" s="75"/>
      <c r="J44" s="50"/>
    </row>
    <row r="45" spans="1:10" ht="34.5" x14ac:dyDescent="0.35">
      <c r="A45" s="58" t="s">
        <v>310</v>
      </c>
      <c r="B45" s="59" t="s">
        <v>308</v>
      </c>
      <c r="C45" s="72" t="s">
        <v>309</v>
      </c>
      <c r="D45" s="57" t="s">
        <v>289</v>
      </c>
      <c r="E45" s="73">
        <v>303052</v>
      </c>
      <c r="F45" s="74">
        <v>5473.42</v>
      </c>
      <c r="G45" s="74">
        <v>1.4</v>
      </c>
      <c r="H45" s="75"/>
      <c r="I45" s="75"/>
      <c r="J45" s="50"/>
    </row>
    <row r="46" spans="1:10" ht="34.5" x14ac:dyDescent="0.35">
      <c r="A46" s="58" t="s">
        <v>313</v>
      </c>
      <c r="B46" s="59" t="s">
        <v>345</v>
      </c>
      <c r="C46" s="72" t="s">
        <v>346</v>
      </c>
      <c r="D46" s="57" t="s">
        <v>42</v>
      </c>
      <c r="E46" s="73">
        <v>42000</v>
      </c>
      <c r="F46" s="74">
        <v>4689.93</v>
      </c>
      <c r="G46" s="74">
        <v>1.2</v>
      </c>
      <c r="H46" s="75"/>
      <c r="I46" s="75"/>
      <c r="J46" s="50"/>
    </row>
    <row r="47" spans="1:10" ht="34.5" x14ac:dyDescent="0.35">
      <c r="A47" s="58" t="s">
        <v>117</v>
      </c>
      <c r="B47" s="59" t="s">
        <v>314</v>
      </c>
      <c r="C47" s="72" t="s">
        <v>315</v>
      </c>
      <c r="D47" s="57" t="s">
        <v>316</v>
      </c>
      <c r="E47" s="73">
        <v>1298704</v>
      </c>
      <c r="F47" s="74">
        <v>4651.3100000000004</v>
      </c>
      <c r="G47" s="74">
        <v>1.19</v>
      </c>
      <c r="H47" s="75"/>
      <c r="I47" s="75"/>
      <c r="J47" s="50"/>
    </row>
    <row r="48" spans="1:10" ht="34.5" x14ac:dyDescent="0.35">
      <c r="A48" s="58" t="s">
        <v>317</v>
      </c>
      <c r="B48" s="59" t="s">
        <v>118</v>
      </c>
      <c r="C48" s="72" t="s">
        <v>58</v>
      </c>
      <c r="D48" s="57" t="s">
        <v>49</v>
      </c>
      <c r="E48" s="73">
        <v>998154</v>
      </c>
      <c r="F48" s="74">
        <v>4274.59</v>
      </c>
      <c r="G48" s="74">
        <v>1.1000000000000001</v>
      </c>
      <c r="H48" s="75"/>
      <c r="I48" s="75"/>
      <c r="J48" s="50"/>
    </row>
    <row r="49" spans="1:10" ht="34.5" x14ac:dyDescent="0.35">
      <c r="A49" s="58" t="s">
        <v>320</v>
      </c>
      <c r="B49" s="59" t="s">
        <v>88</v>
      </c>
      <c r="C49" s="72" t="s">
        <v>14</v>
      </c>
      <c r="D49" s="57" t="s">
        <v>43</v>
      </c>
      <c r="E49" s="73">
        <v>1450000</v>
      </c>
      <c r="F49" s="74">
        <v>3937.48</v>
      </c>
      <c r="G49" s="74">
        <v>1.01</v>
      </c>
      <c r="H49" s="75"/>
      <c r="I49" s="75"/>
      <c r="J49" s="50"/>
    </row>
    <row r="50" spans="1:10" ht="34.5" x14ac:dyDescent="0.35">
      <c r="A50" s="58" t="s">
        <v>323</v>
      </c>
      <c r="B50" s="59" t="s">
        <v>318</v>
      </c>
      <c r="C50" s="72" t="s">
        <v>319</v>
      </c>
      <c r="D50" s="57" t="s">
        <v>50</v>
      </c>
      <c r="E50" s="73">
        <v>537227</v>
      </c>
      <c r="F50" s="74">
        <v>3733.19</v>
      </c>
      <c r="G50" s="74">
        <v>0.96</v>
      </c>
      <c r="H50" s="75"/>
      <c r="I50" s="75"/>
      <c r="J50" s="50"/>
    </row>
    <row r="51" spans="1:10" x14ac:dyDescent="0.35">
      <c r="A51" s="50"/>
      <c r="B51" s="59" t="s">
        <v>321</v>
      </c>
      <c r="C51" s="72" t="s">
        <v>322</v>
      </c>
      <c r="D51" s="57" t="s">
        <v>45</v>
      </c>
      <c r="E51" s="73">
        <v>2792813</v>
      </c>
      <c r="F51" s="74">
        <v>3190.79</v>
      </c>
      <c r="G51" s="74">
        <v>0.82</v>
      </c>
      <c r="H51" s="75"/>
      <c r="I51" s="75"/>
      <c r="J51" s="50"/>
    </row>
    <row r="52" spans="1:10" x14ac:dyDescent="0.35">
      <c r="A52" s="50"/>
      <c r="B52" s="59" t="s">
        <v>324</v>
      </c>
      <c r="C52" s="72" t="s">
        <v>325</v>
      </c>
      <c r="D52" s="57" t="s">
        <v>46</v>
      </c>
      <c r="E52" s="73">
        <v>166656</v>
      </c>
      <c r="F52" s="74">
        <v>1559.98</v>
      </c>
      <c r="G52" s="74">
        <v>0.4</v>
      </c>
      <c r="H52" s="75"/>
      <c r="I52" s="75"/>
      <c r="J52" s="50"/>
    </row>
    <row r="53" spans="1:10" x14ac:dyDescent="0.35">
      <c r="A53" s="50"/>
      <c r="B53" s="59" t="s">
        <v>347</v>
      </c>
      <c r="C53" s="72" t="s">
        <v>348</v>
      </c>
      <c r="D53" s="57" t="s">
        <v>253</v>
      </c>
      <c r="E53" s="73">
        <v>1450000</v>
      </c>
      <c r="F53" s="74">
        <v>1754.94</v>
      </c>
      <c r="G53" s="74">
        <v>0.45</v>
      </c>
      <c r="H53" s="75"/>
      <c r="I53" s="75"/>
      <c r="J53" s="50"/>
    </row>
    <row r="54" spans="1:10" x14ac:dyDescent="0.35">
      <c r="A54" s="50"/>
      <c r="B54" s="59" t="s">
        <v>349</v>
      </c>
      <c r="C54" s="72" t="s">
        <v>350</v>
      </c>
      <c r="D54" s="57" t="s">
        <v>351</v>
      </c>
      <c r="E54" s="73">
        <v>1450000</v>
      </c>
      <c r="F54" s="74">
        <v>1754.94</v>
      </c>
      <c r="G54" s="74">
        <v>0.45</v>
      </c>
      <c r="H54" s="75"/>
      <c r="I54" s="75"/>
      <c r="J54" s="50"/>
    </row>
    <row r="55" spans="1:10" x14ac:dyDescent="0.35">
      <c r="A55" s="50"/>
      <c r="B55" s="59" t="s">
        <v>352</v>
      </c>
      <c r="C55" s="72" t="s">
        <v>353</v>
      </c>
      <c r="D55" s="57" t="s">
        <v>275</v>
      </c>
      <c r="E55" s="73">
        <v>1450000</v>
      </c>
      <c r="F55" s="74">
        <v>1754.94</v>
      </c>
      <c r="G55" s="74">
        <v>0.45</v>
      </c>
      <c r="H55" s="75"/>
      <c r="I55" s="75"/>
      <c r="J55" s="50"/>
    </row>
    <row r="56" spans="1:10" x14ac:dyDescent="0.35">
      <c r="A56" s="50"/>
      <c r="B56" s="59" t="s">
        <v>354</v>
      </c>
      <c r="C56" s="72" t="s">
        <v>355</v>
      </c>
      <c r="D56" s="57" t="s">
        <v>356</v>
      </c>
      <c r="E56" s="73">
        <v>1450000</v>
      </c>
      <c r="F56" s="74">
        <v>1754.94</v>
      </c>
      <c r="G56" s="74">
        <v>0.45</v>
      </c>
      <c r="H56" s="75"/>
      <c r="I56" s="75"/>
      <c r="J56" s="50"/>
    </row>
    <row r="57" spans="1:10" ht="46" x14ac:dyDescent="0.35">
      <c r="A57" s="58" t="s">
        <v>326</v>
      </c>
      <c r="B57" s="56" t="s">
        <v>119</v>
      </c>
      <c r="C57" s="57"/>
      <c r="D57" s="57"/>
      <c r="E57" s="57"/>
      <c r="F57" s="76">
        <f>SUM(F8:F56)</f>
        <v>359913.79999999993</v>
      </c>
      <c r="G57" s="76">
        <f>SUM(G8:G56)</f>
        <v>92.220000000000027</v>
      </c>
      <c r="H57" s="75"/>
      <c r="I57" s="75"/>
      <c r="J57" s="50"/>
    </row>
    <row r="58" spans="1:10" ht="34.5" x14ac:dyDescent="0.35">
      <c r="A58" s="58" t="s">
        <v>328</v>
      </c>
      <c r="B58" s="60" t="s">
        <v>120</v>
      </c>
      <c r="C58" s="61"/>
      <c r="D58" s="61"/>
      <c r="E58" s="77"/>
      <c r="F58" s="62" t="s">
        <v>357</v>
      </c>
      <c r="G58" s="62" t="s">
        <v>357</v>
      </c>
      <c r="H58" s="78" t="s">
        <v>357</v>
      </c>
      <c r="I58" s="78" t="s">
        <v>357</v>
      </c>
      <c r="J58" s="50"/>
    </row>
    <row r="59" spans="1:10" x14ac:dyDescent="0.35">
      <c r="A59" s="50"/>
      <c r="B59" s="79" t="s">
        <v>119</v>
      </c>
      <c r="C59" s="80"/>
      <c r="D59" s="80"/>
      <c r="E59" s="62"/>
      <c r="F59" s="62" t="s">
        <v>357</v>
      </c>
      <c r="G59" s="62" t="s">
        <v>357</v>
      </c>
      <c r="H59" s="78" t="s">
        <v>357</v>
      </c>
      <c r="I59" s="78" t="s">
        <v>357</v>
      </c>
      <c r="J59" s="50"/>
    </row>
    <row r="60" spans="1:10" x14ac:dyDescent="0.35">
      <c r="A60" s="50"/>
      <c r="B60" s="60" t="s">
        <v>121</v>
      </c>
      <c r="C60" s="61"/>
      <c r="D60" s="61"/>
      <c r="E60" s="63"/>
      <c r="F60" s="76">
        <v>359913.8</v>
      </c>
      <c r="G60" s="76">
        <v>92.22</v>
      </c>
      <c r="H60" s="78"/>
      <c r="I60" s="78"/>
      <c r="J60" s="50"/>
    </row>
    <row r="61" spans="1:10" x14ac:dyDescent="0.35">
      <c r="A61" s="50"/>
      <c r="B61" s="56" t="s">
        <v>122</v>
      </c>
      <c r="C61" s="57"/>
      <c r="D61" s="57"/>
      <c r="E61" s="57"/>
      <c r="F61" s="57"/>
      <c r="G61" s="57"/>
      <c r="H61" s="70"/>
      <c r="I61" s="70"/>
      <c r="J61" s="50"/>
    </row>
    <row r="62" spans="1:10" ht="57.5" x14ac:dyDescent="0.35">
      <c r="A62" s="58" t="s">
        <v>229</v>
      </c>
      <c r="B62" s="56" t="s">
        <v>123</v>
      </c>
      <c r="C62" s="71"/>
      <c r="D62" s="71"/>
      <c r="E62" s="57"/>
      <c r="F62" s="57"/>
      <c r="G62" s="57"/>
      <c r="H62" s="70"/>
      <c r="I62" s="70"/>
      <c r="J62" s="50"/>
    </row>
    <row r="63" spans="1:10" x14ac:dyDescent="0.35">
      <c r="A63" s="50"/>
      <c r="B63" s="59" t="s">
        <v>358</v>
      </c>
      <c r="C63" s="72" t="s">
        <v>327</v>
      </c>
      <c r="D63" s="57" t="s">
        <v>124</v>
      </c>
      <c r="E63" s="73">
        <v>3500000</v>
      </c>
      <c r="F63" s="74">
        <v>3488.63</v>
      </c>
      <c r="G63" s="74">
        <v>0.89</v>
      </c>
      <c r="H63" s="81">
        <v>6.6106999999999999E-2</v>
      </c>
      <c r="I63" s="81">
        <v>6.6106999999999999E-2</v>
      </c>
      <c r="J63" s="50"/>
    </row>
    <row r="64" spans="1:10" x14ac:dyDescent="0.35">
      <c r="A64" s="50"/>
      <c r="B64" s="59" t="s">
        <v>359</v>
      </c>
      <c r="C64" s="72" t="s">
        <v>329</v>
      </c>
      <c r="D64" s="57" t="s">
        <v>124</v>
      </c>
      <c r="E64" s="73">
        <v>1000000</v>
      </c>
      <c r="F64" s="74">
        <v>992.6</v>
      </c>
      <c r="G64" s="74">
        <v>0.25</v>
      </c>
      <c r="H64" s="81">
        <v>6.6395999999999997E-2</v>
      </c>
      <c r="I64" s="81">
        <v>6.6395999999999997E-2</v>
      </c>
      <c r="J64" s="50"/>
    </row>
    <row r="65" spans="1:10" x14ac:dyDescent="0.35">
      <c r="A65" s="50"/>
      <c r="B65" s="56" t="s">
        <v>119</v>
      </c>
      <c r="C65" s="57"/>
      <c r="D65" s="57"/>
      <c r="E65" s="57"/>
      <c r="F65" s="76">
        <v>4481.2299999999996</v>
      </c>
      <c r="G65" s="76">
        <v>1.1399999999999999</v>
      </c>
      <c r="H65" s="75"/>
      <c r="I65" s="75"/>
      <c r="J65" s="67"/>
    </row>
    <row r="66" spans="1:10" x14ac:dyDescent="0.35">
      <c r="A66" s="50"/>
      <c r="B66" s="60" t="s">
        <v>121</v>
      </c>
      <c r="C66" s="61"/>
      <c r="D66" s="61"/>
      <c r="E66" s="63"/>
      <c r="F66" s="76">
        <f>F65</f>
        <v>4481.2299999999996</v>
      </c>
      <c r="G66" s="76">
        <f>G65</f>
        <v>1.1399999999999999</v>
      </c>
      <c r="H66" s="78"/>
      <c r="I66" s="78"/>
      <c r="J66" s="50"/>
    </row>
    <row r="67" spans="1:10" x14ac:dyDescent="0.35">
      <c r="A67" s="50"/>
      <c r="B67" s="56" t="s">
        <v>360</v>
      </c>
      <c r="C67" s="71"/>
      <c r="D67" s="71"/>
      <c r="E67" s="71"/>
      <c r="F67" s="57"/>
      <c r="G67" s="57"/>
      <c r="H67" s="70"/>
      <c r="I67" s="70"/>
      <c r="J67" s="50"/>
    </row>
    <row r="68" spans="1:10" x14ac:dyDescent="0.35">
      <c r="B68" s="59" t="s">
        <v>125</v>
      </c>
      <c r="C68" s="72"/>
      <c r="D68" s="57"/>
      <c r="E68" s="57"/>
      <c r="F68" s="74">
        <v>26960.31</v>
      </c>
      <c r="G68" s="74">
        <v>6.91</v>
      </c>
      <c r="H68" s="81">
        <v>5.2766060950408138E-2</v>
      </c>
      <c r="I68" s="81">
        <v>5.2766060950408138E-2</v>
      </c>
    </row>
    <row r="69" spans="1:10" x14ac:dyDescent="0.35">
      <c r="B69" s="56" t="s">
        <v>119</v>
      </c>
      <c r="C69" s="57"/>
      <c r="D69" s="57"/>
      <c r="E69" s="57"/>
      <c r="F69" s="76">
        <v>26960.31</v>
      </c>
      <c r="G69" s="76">
        <v>6.91</v>
      </c>
      <c r="H69" s="75"/>
      <c r="I69" s="75"/>
    </row>
    <row r="70" spans="1:10" x14ac:dyDescent="0.35">
      <c r="B70" s="60" t="s">
        <v>121</v>
      </c>
      <c r="C70" s="61"/>
      <c r="D70" s="61"/>
      <c r="E70" s="63"/>
      <c r="F70" s="76">
        <f>F69</f>
        <v>26960.31</v>
      </c>
      <c r="G70" s="76">
        <f>G69</f>
        <v>6.91</v>
      </c>
      <c r="H70" s="78"/>
      <c r="I70" s="78"/>
    </row>
    <row r="71" spans="1:10" x14ac:dyDescent="0.35">
      <c r="B71" s="60" t="s">
        <v>126</v>
      </c>
      <c r="C71" s="61"/>
      <c r="D71" s="61"/>
      <c r="E71" s="61"/>
      <c r="F71" s="76">
        <v>-1236.8399999999999</v>
      </c>
      <c r="G71" s="76">
        <v>-0.27</v>
      </c>
      <c r="H71" s="78"/>
      <c r="I71" s="78"/>
    </row>
    <row r="72" spans="1:10" ht="15" thickBot="1" x14ac:dyDescent="0.4">
      <c r="B72" s="64" t="s">
        <v>127</v>
      </c>
      <c r="C72" s="65"/>
      <c r="D72" s="65"/>
      <c r="E72" s="65"/>
      <c r="F72" s="82">
        <v>390118.5</v>
      </c>
      <c r="G72" s="83">
        <v>100</v>
      </c>
      <c r="H72" s="84"/>
      <c r="I72" s="84"/>
    </row>
    <row r="73" spans="1:10" x14ac:dyDescent="0.35">
      <c r="B73" s="117"/>
      <c r="C73" s="117"/>
      <c r="D73" s="117"/>
      <c r="E73" s="117"/>
      <c r="F73" s="50"/>
      <c r="G73" s="50"/>
      <c r="H73" s="50"/>
      <c r="I73" s="50"/>
    </row>
    <row r="74" spans="1:10" x14ac:dyDescent="0.35">
      <c r="B74" s="117"/>
      <c r="C74" s="117"/>
      <c r="D74" s="117"/>
      <c r="E74" s="117"/>
      <c r="F74" s="50"/>
      <c r="G74" s="50"/>
      <c r="H74" s="50"/>
      <c r="I74" s="50"/>
    </row>
    <row r="75" spans="1:10" x14ac:dyDescent="0.35">
      <c r="B75" s="117" t="s">
        <v>361</v>
      </c>
      <c r="C75" s="117"/>
      <c r="D75" s="117"/>
      <c r="E75" s="117"/>
      <c r="F75" s="50"/>
      <c r="G75" s="50"/>
      <c r="H75" s="50"/>
      <c r="I75" s="50"/>
    </row>
    <row r="76" spans="1:10" x14ac:dyDescent="0.35">
      <c r="B76" s="117" t="s">
        <v>362</v>
      </c>
      <c r="C76" s="117"/>
      <c r="D76" s="117"/>
      <c r="E76" s="117"/>
      <c r="F76" s="50"/>
      <c r="G76" s="50"/>
      <c r="H76" s="50"/>
      <c r="I76" s="50"/>
    </row>
    <row r="77" spans="1:10" x14ac:dyDescent="0.35">
      <c r="B77" s="85" t="s">
        <v>363</v>
      </c>
      <c r="C77" s="85"/>
      <c r="D77" s="85"/>
      <c r="E77" s="85"/>
      <c r="F77" s="50"/>
      <c r="G77" s="50"/>
      <c r="H77" s="50"/>
      <c r="I77" s="50"/>
    </row>
    <row r="78" spans="1:10" x14ac:dyDescent="0.35">
      <c r="B78" s="114"/>
      <c r="C78" s="114"/>
      <c r="D78" s="114"/>
      <c r="E78" s="114"/>
      <c r="F78" s="50"/>
      <c r="G78" s="50"/>
      <c r="H78" s="50"/>
      <c r="I78" s="50"/>
    </row>
    <row r="79" spans="1:10" x14ac:dyDescent="0.35">
      <c r="B79" s="51" t="s">
        <v>364</v>
      </c>
      <c r="C79" s="86"/>
      <c r="D79" s="86"/>
      <c r="E79" s="86"/>
      <c r="F79" s="50"/>
      <c r="G79" s="50"/>
      <c r="H79" s="50"/>
      <c r="I79" s="50"/>
    </row>
    <row r="80" spans="1:10" x14ac:dyDescent="0.35">
      <c r="B80" s="87" t="s">
        <v>365</v>
      </c>
      <c r="C80" s="88"/>
      <c r="D80" s="88"/>
      <c r="E80" s="88"/>
      <c r="F80" s="50"/>
      <c r="G80" s="50"/>
      <c r="H80" s="50"/>
      <c r="I80" s="50"/>
    </row>
    <row r="81" spans="2:9" x14ac:dyDescent="0.35">
      <c r="B81" s="87" t="s">
        <v>366</v>
      </c>
      <c r="C81" s="88"/>
      <c r="D81" s="88"/>
      <c r="E81" s="88"/>
      <c r="F81" s="50"/>
      <c r="G81" s="50"/>
      <c r="H81" s="50"/>
      <c r="I81" s="50"/>
    </row>
    <row r="82" spans="2:9" x14ac:dyDescent="0.35">
      <c r="B82" s="87" t="s">
        <v>367</v>
      </c>
      <c r="C82" s="88"/>
      <c r="D82" s="88"/>
      <c r="E82" s="88"/>
      <c r="F82" s="50"/>
      <c r="G82" s="50"/>
      <c r="H82" s="50"/>
      <c r="I82" s="50"/>
    </row>
    <row r="83" spans="2:9" x14ac:dyDescent="0.35">
      <c r="B83" s="51" t="s">
        <v>368</v>
      </c>
      <c r="C83" s="52" t="s">
        <v>369</v>
      </c>
      <c r="D83" s="52" t="s">
        <v>370</v>
      </c>
      <c r="E83" s="50"/>
      <c r="F83" s="50"/>
      <c r="G83" s="50"/>
      <c r="H83" s="50"/>
      <c r="I83" s="50"/>
    </row>
    <row r="84" spans="2:9" x14ac:dyDescent="0.35">
      <c r="B84" s="53" t="s">
        <v>371</v>
      </c>
      <c r="C84" s="89">
        <v>10.250999999999999</v>
      </c>
      <c r="D84" s="89">
        <v>9.1180000000000003</v>
      </c>
      <c r="E84" s="89"/>
      <c r="F84" s="50"/>
      <c r="G84" s="50"/>
      <c r="H84" s="50"/>
      <c r="I84" s="50"/>
    </row>
    <row r="85" spans="2:9" x14ac:dyDescent="0.35">
      <c r="B85" s="53" t="s">
        <v>372</v>
      </c>
      <c r="C85" s="89">
        <v>10.246</v>
      </c>
      <c r="D85" s="89">
        <v>9.1140000000000008</v>
      </c>
      <c r="E85" s="89"/>
      <c r="F85" s="50"/>
      <c r="G85" s="50"/>
      <c r="H85" s="50"/>
      <c r="I85" s="50"/>
    </row>
    <row r="86" spans="2:9" x14ac:dyDescent="0.35">
      <c r="B86" s="53" t="s">
        <v>373</v>
      </c>
      <c r="C86" s="89">
        <v>10.196999999999999</v>
      </c>
      <c r="D86" s="89">
        <v>9.08</v>
      </c>
      <c r="E86" s="89"/>
      <c r="F86" s="50"/>
      <c r="G86" s="50"/>
      <c r="H86" s="50"/>
      <c r="I86" s="50"/>
    </row>
    <row r="87" spans="2:9" x14ac:dyDescent="0.35">
      <c r="B87" s="53" t="s">
        <v>374</v>
      </c>
      <c r="C87" s="89">
        <v>10.196</v>
      </c>
      <c r="D87" s="89">
        <v>9.08</v>
      </c>
      <c r="E87" s="89"/>
      <c r="F87" s="50"/>
      <c r="G87" s="50"/>
      <c r="H87" s="50"/>
      <c r="I87" s="50"/>
    </row>
    <row r="88" spans="2:9" x14ac:dyDescent="0.35">
      <c r="B88" s="114" t="s">
        <v>375</v>
      </c>
      <c r="C88" s="114"/>
      <c r="D88" s="114"/>
      <c r="E88" s="114"/>
      <c r="F88" s="50"/>
      <c r="G88" s="50"/>
      <c r="H88" s="50"/>
      <c r="I88" s="50"/>
    </row>
    <row r="89" spans="2:9" x14ac:dyDescent="0.35">
      <c r="B89" s="114" t="s">
        <v>376</v>
      </c>
      <c r="C89" s="114"/>
      <c r="D89" s="114"/>
      <c r="E89" s="114"/>
      <c r="F89" s="50"/>
      <c r="G89" s="50"/>
      <c r="H89" s="50"/>
      <c r="I89" s="50"/>
    </row>
    <row r="90" spans="2:9" x14ac:dyDescent="0.35">
      <c r="B90" s="114" t="s">
        <v>377</v>
      </c>
      <c r="C90" s="114"/>
      <c r="D90" s="114"/>
      <c r="E90" s="114"/>
      <c r="F90" s="50"/>
      <c r="G90" s="50"/>
      <c r="H90" s="50"/>
      <c r="I90" s="50"/>
    </row>
    <row r="91" spans="2:9" x14ac:dyDescent="0.35">
      <c r="B91" s="114" t="s">
        <v>378</v>
      </c>
      <c r="C91" s="114"/>
      <c r="D91" s="114"/>
      <c r="E91" s="114"/>
      <c r="F91" s="50"/>
      <c r="G91" s="50"/>
      <c r="H91" s="50"/>
      <c r="I91" s="50"/>
    </row>
    <row r="92" spans="2:9" x14ac:dyDescent="0.35">
      <c r="B92" s="90" t="s">
        <v>379</v>
      </c>
      <c r="C92" s="91"/>
      <c r="D92" s="91"/>
      <c r="E92" s="53"/>
      <c r="F92" s="50"/>
      <c r="G92" s="50"/>
      <c r="H92" s="50"/>
      <c r="I92" s="50"/>
    </row>
    <row r="93" spans="2:9" x14ac:dyDescent="0.35">
      <c r="B93" s="112" t="s">
        <v>380</v>
      </c>
      <c r="C93" s="112"/>
      <c r="D93" s="112"/>
      <c r="E93" s="53"/>
      <c r="F93" s="50"/>
      <c r="G93" s="50"/>
      <c r="H93" s="50"/>
      <c r="I93" s="50"/>
    </row>
    <row r="94" spans="2:9" x14ac:dyDescent="0.35">
      <c r="B94" s="112" t="s">
        <v>381</v>
      </c>
      <c r="C94" s="112"/>
      <c r="D94" s="112"/>
      <c r="F94" s="50"/>
      <c r="G94" s="50"/>
      <c r="H94" s="50"/>
      <c r="I94" s="50"/>
    </row>
    <row r="95" spans="2:9" x14ac:dyDescent="0.35">
      <c r="B95" s="112" t="s">
        <v>382</v>
      </c>
      <c r="C95" s="112"/>
      <c r="D95" s="112"/>
    </row>
    <row r="96" spans="2:9" x14ac:dyDescent="0.35">
      <c r="B96" s="112" t="s">
        <v>383</v>
      </c>
      <c r="C96" s="112"/>
      <c r="D96" s="112"/>
    </row>
    <row r="97" spans="2:2" x14ac:dyDescent="0.35">
      <c r="B97" s="92" t="s">
        <v>384</v>
      </c>
    </row>
    <row r="98" spans="2:2" x14ac:dyDescent="0.35">
      <c r="B98" t="s">
        <v>385</v>
      </c>
    </row>
    <row r="99" spans="2:2" x14ac:dyDescent="0.35">
      <c r="B99" t="s">
        <v>386</v>
      </c>
    </row>
    <row r="100" spans="2:2" x14ac:dyDescent="0.35">
      <c r="B100" t="s">
        <v>387</v>
      </c>
    </row>
    <row r="102" spans="2:2" x14ac:dyDescent="0.35">
      <c r="B102" s="113" t="s">
        <v>330</v>
      </c>
    </row>
    <row r="103" spans="2:2" x14ac:dyDescent="0.35">
      <c r="B103" s="113"/>
    </row>
    <row r="104" spans="2:2" x14ac:dyDescent="0.35">
      <c r="B104" s="113"/>
    </row>
    <row r="105" spans="2:2" x14ac:dyDescent="0.35">
      <c r="B105" s="113"/>
    </row>
    <row r="106" spans="2:2" x14ac:dyDescent="0.35">
      <c r="B106" s="113"/>
    </row>
    <row r="108" spans="2:2" x14ac:dyDescent="0.35">
      <c r="B108" s="93" t="s">
        <v>388</v>
      </c>
    </row>
    <row r="121" spans="2:2" x14ac:dyDescent="0.35">
      <c r="B121" s="94" t="s">
        <v>331</v>
      </c>
    </row>
    <row r="122" spans="2:2" x14ac:dyDescent="0.35">
      <c r="B122" s="94" t="s">
        <v>128</v>
      </c>
    </row>
  </sheetData>
  <mergeCells count="18">
    <mergeCell ref="B74:E74"/>
    <mergeCell ref="B75:E75"/>
    <mergeCell ref="B76:E76"/>
    <mergeCell ref="B1:I1"/>
    <mergeCell ref="B2:I2"/>
    <mergeCell ref="B3:I3"/>
    <mergeCell ref="B4:H4"/>
    <mergeCell ref="B73:E73"/>
    <mergeCell ref="B78:E78"/>
    <mergeCell ref="B88:E88"/>
    <mergeCell ref="B89:E89"/>
    <mergeCell ref="B90:E90"/>
    <mergeCell ref="B91:E91"/>
    <mergeCell ref="B93:D93"/>
    <mergeCell ref="B94:D94"/>
    <mergeCell ref="B95:D95"/>
    <mergeCell ref="B96:D96"/>
    <mergeCell ref="B102:B106"/>
  </mergeCells>
  <pageMargins left="0" right="0" top="0" bottom="0" header="0" footer="0"/>
  <pageSetup orientation="landscape"/>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56FC-FAED-41ED-BF11-482FABBFFDEF}">
  <dimension ref="A1:J133"/>
  <sheetViews>
    <sheetView topLeftCell="A133" zoomScale="65" workbookViewId="0">
      <selection activeCell="B19" sqref="B19"/>
    </sheetView>
  </sheetViews>
  <sheetFormatPr defaultRowHeight="14.5" x14ac:dyDescent="0.35"/>
  <cols>
    <col min="1" max="1" width="3.36328125" customWidth="1"/>
    <col min="2" max="2" width="65.453125" customWidth="1"/>
    <col min="3" max="4" width="25" customWidth="1"/>
    <col min="5" max="5" width="20" customWidth="1"/>
    <col min="6" max="6" width="25" customWidth="1"/>
    <col min="7" max="9" width="20" customWidth="1"/>
    <col min="10" max="10" width="10.81640625" customWidth="1"/>
  </cols>
  <sheetData>
    <row r="1" spans="1:10" ht="20" x14ac:dyDescent="0.35">
      <c r="A1" s="50"/>
      <c r="B1" s="116" t="s">
        <v>336</v>
      </c>
      <c r="C1" s="116"/>
      <c r="D1" s="116"/>
      <c r="E1" s="116"/>
      <c r="F1" s="116"/>
      <c r="G1" s="116"/>
      <c r="H1" s="116"/>
      <c r="I1" s="116"/>
      <c r="J1" s="50"/>
    </row>
    <row r="2" spans="1:10" ht="20" x14ac:dyDescent="0.35">
      <c r="A2" s="50"/>
      <c r="B2" s="116" t="s">
        <v>168</v>
      </c>
      <c r="C2" s="116"/>
      <c r="D2" s="116"/>
      <c r="E2" s="116"/>
      <c r="F2" s="116"/>
      <c r="G2" s="116"/>
      <c r="H2" s="116"/>
      <c r="I2" s="116"/>
      <c r="J2" s="50"/>
    </row>
    <row r="3" spans="1:10" ht="20" x14ac:dyDescent="0.35">
      <c r="A3" s="53"/>
      <c r="B3" s="115" t="s">
        <v>337</v>
      </c>
      <c r="C3" s="115"/>
      <c r="D3" s="115"/>
      <c r="E3" s="115"/>
      <c r="F3" s="115"/>
      <c r="G3" s="115"/>
      <c r="H3" s="115"/>
      <c r="I3" s="115"/>
      <c r="J3" s="50"/>
    </row>
    <row r="4" spans="1:10" ht="15" thickBot="1" x14ac:dyDescent="0.4">
      <c r="A4" s="50"/>
      <c r="B4" s="114"/>
      <c r="C4" s="114"/>
      <c r="D4" s="114"/>
      <c r="E4" s="114"/>
      <c r="F4" s="114"/>
      <c r="G4" s="114"/>
      <c r="H4" s="114"/>
      <c r="J4" s="55"/>
    </row>
    <row r="5" spans="1:10" ht="23" x14ac:dyDescent="0.35">
      <c r="A5" s="50"/>
      <c r="B5" s="68" t="s">
        <v>71</v>
      </c>
      <c r="C5" s="54" t="s">
        <v>72</v>
      </c>
      <c r="D5" s="54" t="s">
        <v>338</v>
      </c>
      <c r="E5" s="54" t="s">
        <v>73</v>
      </c>
      <c r="F5" s="54" t="s">
        <v>339</v>
      </c>
      <c r="G5" s="54" t="s">
        <v>340</v>
      </c>
      <c r="H5" s="69" t="s">
        <v>341</v>
      </c>
      <c r="I5" s="69" t="s">
        <v>342</v>
      </c>
      <c r="J5" s="50"/>
    </row>
    <row r="6" spans="1:10" x14ac:dyDescent="0.35">
      <c r="A6" s="50"/>
      <c r="B6" s="56" t="s">
        <v>75</v>
      </c>
      <c r="C6" s="57"/>
      <c r="D6" s="57"/>
      <c r="E6" s="57"/>
      <c r="F6" s="57"/>
      <c r="G6" s="57"/>
      <c r="H6" s="70"/>
      <c r="I6" s="70"/>
      <c r="J6" s="50"/>
    </row>
    <row r="7" spans="1:10" x14ac:dyDescent="0.35">
      <c r="A7" s="58"/>
      <c r="B7" s="56" t="s">
        <v>76</v>
      </c>
      <c r="C7" s="71"/>
      <c r="D7" s="71"/>
      <c r="E7" s="57"/>
      <c r="F7" s="57"/>
      <c r="G7" s="57"/>
      <c r="H7" s="70"/>
      <c r="I7" s="70"/>
      <c r="J7" s="50"/>
    </row>
    <row r="8" spans="1:10" x14ac:dyDescent="0.35">
      <c r="A8" s="58"/>
      <c r="B8" s="59" t="s">
        <v>98</v>
      </c>
      <c r="C8" s="72" t="s">
        <v>21</v>
      </c>
      <c r="D8" s="57" t="s">
        <v>45</v>
      </c>
      <c r="E8" s="73">
        <v>155000</v>
      </c>
      <c r="F8" s="74">
        <v>1620.76</v>
      </c>
      <c r="G8" s="74">
        <v>1.98</v>
      </c>
      <c r="H8" s="81"/>
      <c r="I8" s="81"/>
      <c r="J8" s="50"/>
    </row>
    <row r="9" spans="1:10" x14ac:dyDescent="0.35">
      <c r="A9" s="58"/>
      <c r="B9" s="59" t="s">
        <v>177</v>
      </c>
      <c r="C9" s="72" t="s">
        <v>178</v>
      </c>
      <c r="D9" s="57" t="s">
        <v>47</v>
      </c>
      <c r="E9" s="73">
        <v>90000</v>
      </c>
      <c r="F9" s="74">
        <v>1528.38</v>
      </c>
      <c r="G9" s="74">
        <v>1.87</v>
      </c>
      <c r="H9" s="81"/>
      <c r="I9" s="81"/>
      <c r="J9" s="50"/>
    </row>
    <row r="10" spans="1:10" x14ac:dyDescent="0.35">
      <c r="A10" s="58"/>
      <c r="B10" s="59" t="s">
        <v>458</v>
      </c>
      <c r="C10" s="72" t="s">
        <v>459</v>
      </c>
      <c r="D10" s="57" t="s">
        <v>271</v>
      </c>
      <c r="E10" s="73">
        <v>120000</v>
      </c>
      <c r="F10" s="74">
        <v>1526.4</v>
      </c>
      <c r="G10" s="74">
        <v>1.87</v>
      </c>
      <c r="H10" s="81"/>
      <c r="I10" s="81"/>
      <c r="J10" s="50"/>
    </row>
    <row r="11" spans="1:10" x14ac:dyDescent="0.35">
      <c r="A11" s="58"/>
      <c r="B11" s="59" t="s">
        <v>186</v>
      </c>
      <c r="C11" s="72" t="s">
        <v>187</v>
      </c>
      <c r="D11" s="57" t="s">
        <v>47</v>
      </c>
      <c r="E11" s="73">
        <v>118000</v>
      </c>
      <c r="F11" s="74">
        <v>1494.77</v>
      </c>
      <c r="G11" s="74">
        <v>1.83</v>
      </c>
      <c r="H11" s="81"/>
      <c r="I11" s="81"/>
      <c r="J11" s="50"/>
    </row>
    <row r="12" spans="1:10" x14ac:dyDescent="0.35">
      <c r="A12" s="58"/>
      <c r="B12" s="59" t="s">
        <v>460</v>
      </c>
      <c r="C12" s="72" t="s">
        <v>461</v>
      </c>
      <c r="D12" s="57" t="s">
        <v>271</v>
      </c>
      <c r="E12" s="73">
        <v>200000</v>
      </c>
      <c r="F12" s="74">
        <v>1477.2</v>
      </c>
      <c r="G12" s="74">
        <v>1.81</v>
      </c>
      <c r="H12" s="81"/>
      <c r="I12" s="81"/>
      <c r="J12" s="50"/>
    </row>
    <row r="13" spans="1:10" x14ac:dyDescent="0.35">
      <c r="A13" s="58"/>
      <c r="B13" s="59" t="s">
        <v>182</v>
      </c>
      <c r="C13" s="72" t="s">
        <v>183</v>
      </c>
      <c r="D13" s="57" t="s">
        <v>48</v>
      </c>
      <c r="E13" s="73">
        <v>270000</v>
      </c>
      <c r="F13" s="74">
        <v>1419.26</v>
      </c>
      <c r="G13" s="74">
        <v>1.74</v>
      </c>
      <c r="H13" s="81"/>
      <c r="I13" s="81"/>
      <c r="J13" s="50"/>
    </row>
    <row r="14" spans="1:10" x14ac:dyDescent="0.35">
      <c r="A14" s="58"/>
      <c r="B14" s="59" t="s">
        <v>106</v>
      </c>
      <c r="C14" s="72" t="s">
        <v>52</v>
      </c>
      <c r="D14" s="57" t="s">
        <v>38</v>
      </c>
      <c r="E14" s="73">
        <v>9500</v>
      </c>
      <c r="F14" s="74">
        <v>1396.41</v>
      </c>
      <c r="G14" s="74">
        <v>1.71</v>
      </c>
      <c r="H14" s="81"/>
      <c r="I14" s="81"/>
      <c r="J14" s="50"/>
    </row>
    <row r="15" spans="1:10" x14ac:dyDescent="0.35">
      <c r="A15" s="58"/>
      <c r="B15" s="59" t="s">
        <v>93</v>
      </c>
      <c r="C15" s="72" t="s">
        <v>94</v>
      </c>
      <c r="D15" s="57" t="s">
        <v>45</v>
      </c>
      <c r="E15" s="73">
        <v>299999</v>
      </c>
      <c r="F15" s="74">
        <v>1376.85</v>
      </c>
      <c r="G15" s="74">
        <v>1.69</v>
      </c>
      <c r="H15" s="81"/>
      <c r="I15" s="81"/>
      <c r="J15" s="50"/>
    </row>
    <row r="16" spans="1:10" x14ac:dyDescent="0.35">
      <c r="A16" s="58"/>
      <c r="B16" s="59" t="s">
        <v>196</v>
      </c>
      <c r="C16" s="72" t="s">
        <v>197</v>
      </c>
      <c r="D16" s="57" t="s">
        <v>198</v>
      </c>
      <c r="E16" s="73">
        <v>100000</v>
      </c>
      <c r="F16" s="74">
        <v>1367.2</v>
      </c>
      <c r="G16" s="74">
        <v>1.67</v>
      </c>
      <c r="H16" s="81"/>
      <c r="I16" s="81"/>
      <c r="J16" s="50"/>
    </row>
    <row r="17" spans="1:10" x14ac:dyDescent="0.35">
      <c r="A17" s="58"/>
      <c r="B17" s="59" t="s">
        <v>344</v>
      </c>
      <c r="C17" s="72" t="s">
        <v>116</v>
      </c>
      <c r="D17" s="57" t="s">
        <v>51</v>
      </c>
      <c r="E17" s="73">
        <v>900000</v>
      </c>
      <c r="F17" s="74">
        <v>1364.94</v>
      </c>
      <c r="G17" s="74">
        <v>1.67</v>
      </c>
      <c r="H17" s="81"/>
      <c r="I17" s="81"/>
      <c r="J17" s="50"/>
    </row>
    <row r="18" spans="1:10" x14ac:dyDescent="0.35">
      <c r="A18" s="58"/>
      <c r="B18" s="59" t="s">
        <v>175</v>
      </c>
      <c r="C18" s="72" t="s">
        <v>176</v>
      </c>
      <c r="D18" s="57" t="s">
        <v>39</v>
      </c>
      <c r="E18" s="73">
        <v>450000</v>
      </c>
      <c r="F18" s="74">
        <v>1320.75</v>
      </c>
      <c r="G18" s="74">
        <v>1.62</v>
      </c>
      <c r="H18" s="81"/>
      <c r="I18" s="81"/>
      <c r="J18" s="50"/>
    </row>
    <row r="19" spans="1:10" x14ac:dyDescent="0.35">
      <c r="A19" s="58"/>
      <c r="B19" s="59" t="s">
        <v>96</v>
      </c>
      <c r="C19" s="72" t="s">
        <v>57</v>
      </c>
      <c r="D19" s="57" t="s">
        <v>47</v>
      </c>
      <c r="E19" s="73">
        <v>90000</v>
      </c>
      <c r="F19" s="74">
        <v>1311.3</v>
      </c>
      <c r="G19" s="74">
        <v>1.61</v>
      </c>
      <c r="H19" s="81"/>
      <c r="I19" s="81"/>
      <c r="J19" s="50"/>
    </row>
    <row r="20" spans="1:10" x14ac:dyDescent="0.35">
      <c r="A20" s="58"/>
      <c r="B20" s="59" t="s">
        <v>114</v>
      </c>
      <c r="C20" s="72" t="s">
        <v>34</v>
      </c>
      <c r="D20" s="57" t="s">
        <v>42</v>
      </c>
      <c r="E20" s="73">
        <v>110000</v>
      </c>
      <c r="F20" s="74">
        <v>1306.42</v>
      </c>
      <c r="G20" s="74">
        <v>1.6</v>
      </c>
      <c r="H20" s="81"/>
      <c r="I20" s="81"/>
      <c r="J20" s="50"/>
    </row>
    <row r="21" spans="1:10" x14ac:dyDescent="0.35">
      <c r="A21" s="58"/>
      <c r="B21" s="59" t="s">
        <v>462</v>
      </c>
      <c r="C21" s="72" t="s">
        <v>463</v>
      </c>
      <c r="D21" s="57" t="s">
        <v>41</v>
      </c>
      <c r="E21" s="73">
        <v>160000</v>
      </c>
      <c r="F21" s="74">
        <v>1304.4000000000001</v>
      </c>
      <c r="G21" s="74">
        <v>1.6</v>
      </c>
      <c r="H21" s="81"/>
      <c r="I21" s="81"/>
      <c r="J21" s="50"/>
    </row>
    <row r="22" spans="1:10" x14ac:dyDescent="0.35">
      <c r="A22" s="58"/>
      <c r="B22" s="59" t="s">
        <v>464</v>
      </c>
      <c r="C22" s="72" t="s">
        <v>188</v>
      </c>
      <c r="D22" s="57" t="s">
        <v>47</v>
      </c>
      <c r="E22" s="73">
        <v>435000</v>
      </c>
      <c r="F22" s="74">
        <v>1288.9100000000001</v>
      </c>
      <c r="G22" s="74">
        <v>1.58</v>
      </c>
      <c r="H22" s="81"/>
      <c r="I22" s="81"/>
      <c r="J22" s="50"/>
    </row>
    <row r="23" spans="1:10" x14ac:dyDescent="0.35">
      <c r="A23" s="58"/>
      <c r="B23" s="59" t="s">
        <v>179</v>
      </c>
      <c r="C23" s="72" t="s">
        <v>180</v>
      </c>
      <c r="D23" s="57" t="s">
        <v>42</v>
      </c>
      <c r="E23" s="73">
        <v>240000</v>
      </c>
      <c r="F23" s="74">
        <v>1281.5999999999999</v>
      </c>
      <c r="G23" s="74">
        <v>1.57</v>
      </c>
      <c r="H23" s="81"/>
      <c r="I23" s="81"/>
      <c r="J23" s="50"/>
    </row>
    <row r="24" spans="1:10" x14ac:dyDescent="0.35">
      <c r="A24" s="58"/>
      <c r="B24" s="59" t="s">
        <v>189</v>
      </c>
      <c r="C24" s="72" t="s">
        <v>190</v>
      </c>
      <c r="D24" s="57" t="s">
        <v>39</v>
      </c>
      <c r="E24" s="73">
        <v>1900000</v>
      </c>
      <c r="F24" s="74">
        <v>1270.1500000000001</v>
      </c>
      <c r="G24" s="74">
        <v>1.56</v>
      </c>
      <c r="H24" s="81"/>
      <c r="I24" s="81"/>
      <c r="J24" s="50"/>
    </row>
    <row r="25" spans="1:10" x14ac:dyDescent="0.35">
      <c r="A25" s="58"/>
      <c r="B25" s="59" t="s">
        <v>191</v>
      </c>
      <c r="C25" s="72" t="s">
        <v>192</v>
      </c>
      <c r="D25" s="57" t="s">
        <v>38</v>
      </c>
      <c r="E25" s="73">
        <v>50000</v>
      </c>
      <c r="F25" s="74">
        <v>1256.8</v>
      </c>
      <c r="G25" s="74">
        <v>1.54</v>
      </c>
      <c r="H25" s="81"/>
      <c r="I25" s="81"/>
      <c r="J25" s="50"/>
    </row>
    <row r="26" spans="1:10" x14ac:dyDescent="0.35">
      <c r="A26" s="58"/>
      <c r="B26" s="59" t="s">
        <v>465</v>
      </c>
      <c r="C26" s="72" t="s">
        <v>466</v>
      </c>
      <c r="D26" s="57" t="s">
        <v>198</v>
      </c>
      <c r="E26" s="73">
        <v>100000</v>
      </c>
      <c r="F26" s="74">
        <v>1252.3</v>
      </c>
      <c r="G26" s="74">
        <v>1.53</v>
      </c>
      <c r="H26" s="81"/>
      <c r="I26" s="81"/>
      <c r="J26" s="50"/>
    </row>
    <row r="27" spans="1:10" x14ac:dyDescent="0.35">
      <c r="A27" s="58"/>
      <c r="B27" s="59" t="s">
        <v>90</v>
      </c>
      <c r="C27" s="72" t="s">
        <v>91</v>
      </c>
      <c r="D27" s="57" t="s">
        <v>44</v>
      </c>
      <c r="E27" s="73">
        <v>118413</v>
      </c>
      <c r="F27" s="74">
        <v>1251.92</v>
      </c>
      <c r="G27" s="74">
        <v>1.53</v>
      </c>
      <c r="H27" s="81"/>
      <c r="I27" s="81"/>
      <c r="J27" s="50"/>
    </row>
    <row r="28" spans="1:10" x14ac:dyDescent="0.35">
      <c r="A28" s="58"/>
      <c r="B28" s="59" t="s">
        <v>467</v>
      </c>
      <c r="C28" s="72" t="s">
        <v>468</v>
      </c>
      <c r="D28" s="57" t="s">
        <v>39</v>
      </c>
      <c r="E28" s="73">
        <v>370000</v>
      </c>
      <c r="F28" s="74">
        <v>1245.24</v>
      </c>
      <c r="G28" s="74">
        <v>1.52</v>
      </c>
      <c r="H28" s="81"/>
      <c r="I28" s="81"/>
      <c r="J28" s="50"/>
    </row>
    <row r="29" spans="1:10" ht="23" x14ac:dyDescent="0.35">
      <c r="A29" s="58"/>
      <c r="B29" s="59" t="s">
        <v>184</v>
      </c>
      <c r="C29" s="72" t="s">
        <v>185</v>
      </c>
      <c r="D29" s="57" t="s">
        <v>50</v>
      </c>
      <c r="E29" s="73">
        <v>162955</v>
      </c>
      <c r="F29" s="74">
        <v>1230.31</v>
      </c>
      <c r="G29" s="74">
        <v>1.51</v>
      </c>
      <c r="H29" s="81"/>
      <c r="I29" s="81"/>
      <c r="J29" s="50"/>
    </row>
    <row r="30" spans="1:10" x14ac:dyDescent="0.35">
      <c r="A30" s="58"/>
      <c r="B30" s="59" t="s">
        <v>469</v>
      </c>
      <c r="C30" s="72" t="s">
        <v>470</v>
      </c>
      <c r="D30" s="57" t="s">
        <v>42</v>
      </c>
      <c r="E30" s="73">
        <v>150000</v>
      </c>
      <c r="F30" s="74">
        <v>1196.48</v>
      </c>
      <c r="G30" s="74">
        <v>1.46</v>
      </c>
      <c r="H30" s="81"/>
      <c r="I30" s="81"/>
      <c r="J30" s="50"/>
    </row>
    <row r="31" spans="1:10" x14ac:dyDescent="0.35">
      <c r="A31" s="58"/>
      <c r="B31" s="59" t="s">
        <v>471</v>
      </c>
      <c r="C31" s="72" t="s">
        <v>181</v>
      </c>
      <c r="D31" s="57" t="s">
        <v>38</v>
      </c>
      <c r="E31" s="73">
        <v>34000</v>
      </c>
      <c r="F31" s="74">
        <v>1186.97</v>
      </c>
      <c r="G31" s="74">
        <v>1.45</v>
      </c>
      <c r="H31" s="81"/>
      <c r="I31" s="81"/>
      <c r="J31" s="50"/>
    </row>
    <row r="32" spans="1:10" x14ac:dyDescent="0.35">
      <c r="A32" s="58"/>
      <c r="B32" s="59" t="s">
        <v>86</v>
      </c>
      <c r="C32" s="72" t="s">
        <v>12</v>
      </c>
      <c r="D32" s="57" t="s">
        <v>46</v>
      </c>
      <c r="E32" s="73">
        <v>12000</v>
      </c>
      <c r="F32" s="74">
        <v>1167.18</v>
      </c>
      <c r="G32" s="74">
        <v>1.43</v>
      </c>
      <c r="H32" s="81"/>
      <c r="I32" s="81"/>
      <c r="J32" s="50"/>
    </row>
    <row r="33" spans="1:10" x14ac:dyDescent="0.35">
      <c r="A33" s="58"/>
      <c r="B33" s="59" t="s">
        <v>220</v>
      </c>
      <c r="C33" s="72" t="s">
        <v>221</v>
      </c>
      <c r="D33" s="57" t="s">
        <v>46</v>
      </c>
      <c r="E33" s="73">
        <v>190628</v>
      </c>
      <c r="F33" s="74">
        <v>1148.72</v>
      </c>
      <c r="G33" s="74">
        <v>1.41</v>
      </c>
      <c r="H33" s="81"/>
      <c r="I33" s="81"/>
      <c r="J33" s="50"/>
    </row>
    <row r="34" spans="1:10" x14ac:dyDescent="0.35">
      <c r="A34" s="58"/>
      <c r="B34" s="59" t="s">
        <v>204</v>
      </c>
      <c r="C34" s="72" t="s">
        <v>205</v>
      </c>
      <c r="D34" s="57" t="s">
        <v>206</v>
      </c>
      <c r="E34" s="73">
        <v>330000</v>
      </c>
      <c r="F34" s="74">
        <v>1141.6400000000001</v>
      </c>
      <c r="G34" s="74">
        <v>1.4</v>
      </c>
      <c r="H34" s="81"/>
      <c r="I34" s="81"/>
      <c r="J34" s="50"/>
    </row>
    <row r="35" spans="1:10" x14ac:dyDescent="0.35">
      <c r="A35" s="58"/>
      <c r="B35" s="59" t="s">
        <v>104</v>
      </c>
      <c r="C35" s="72" t="s">
        <v>22</v>
      </c>
      <c r="D35" s="57" t="s">
        <v>47</v>
      </c>
      <c r="E35" s="73">
        <v>75000</v>
      </c>
      <c r="F35" s="74">
        <v>1127.48</v>
      </c>
      <c r="G35" s="74">
        <v>1.38</v>
      </c>
      <c r="H35" s="81"/>
      <c r="I35" s="81"/>
      <c r="J35" s="50"/>
    </row>
    <row r="36" spans="1:10" x14ac:dyDescent="0.35">
      <c r="A36" s="58"/>
      <c r="B36" s="59" t="s">
        <v>472</v>
      </c>
      <c r="C36" s="72" t="s">
        <v>473</v>
      </c>
      <c r="D36" s="57" t="s">
        <v>38</v>
      </c>
      <c r="E36" s="73">
        <v>109005</v>
      </c>
      <c r="F36" s="74">
        <v>1117.96</v>
      </c>
      <c r="G36" s="74">
        <v>1.37</v>
      </c>
      <c r="H36" s="81"/>
      <c r="I36" s="81"/>
      <c r="J36" s="50"/>
    </row>
    <row r="37" spans="1:10" x14ac:dyDescent="0.35">
      <c r="A37" s="58"/>
      <c r="B37" s="59" t="s">
        <v>102</v>
      </c>
      <c r="C37" s="72" t="s">
        <v>55</v>
      </c>
      <c r="D37" s="57" t="s">
        <v>51</v>
      </c>
      <c r="E37" s="73">
        <v>252161</v>
      </c>
      <c r="F37" s="74">
        <v>1117.45</v>
      </c>
      <c r="G37" s="74">
        <v>1.37</v>
      </c>
      <c r="H37" s="81"/>
      <c r="I37" s="81"/>
      <c r="J37" s="50"/>
    </row>
    <row r="38" spans="1:10" ht="23" x14ac:dyDescent="0.35">
      <c r="A38" s="58"/>
      <c r="B38" s="59" t="s">
        <v>474</v>
      </c>
      <c r="C38" s="72" t="s">
        <v>475</v>
      </c>
      <c r="D38" s="57" t="s">
        <v>50</v>
      </c>
      <c r="E38" s="73">
        <v>32000</v>
      </c>
      <c r="F38" s="74">
        <v>1090.3</v>
      </c>
      <c r="G38" s="74">
        <v>1.33</v>
      </c>
      <c r="H38" s="81"/>
      <c r="I38" s="81"/>
      <c r="J38" s="50"/>
    </row>
    <row r="39" spans="1:10" ht="23" x14ac:dyDescent="0.35">
      <c r="A39" s="58"/>
      <c r="B39" s="59" t="s">
        <v>476</v>
      </c>
      <c r="C39" s="72" t="s">
        <v>477</v>
      </c>
      <c r="D39" s="57" t="s">
        <v>50</v>
      </c>
      <c r="E39" s="73">
        <v>117455</v>
      </c>
      <c r="F39" s="74">
        <v>1088.3399999999999</v>
      </c>
      <c r="G39" s="74">
        <v>1.33</v>
      </c>
      <c r="H39" s="81"/>
      <c r="I39" s="81"/>
      <c r="J39" s="50"/>
    </row>
    <row r="40" spans="1:10" x14ac:dyDescent="0.35">
      <c r="A40" s="58"/>
      <c r="B40" s="59" t="s">
        <v>478</v>
      </c>
      <c r="C40" s="72" t="s">
        <v>479</v>
      </c>
      <c r="D40" s="57" t="s">
        <v>271</v>
      </c>
      <c r="E40" s="73">
        <v>425010</v>
      </c>
      <c r="F40" s="74">
        <v>1076.3</v>
      </c>
      <c r="G40" s="74">
        <v>1.32</v>
      </c>
      <c r="H40" s="81"/>
      <c r="I40" s="81"/>
      <c r="J40" s="50"/>
    </row>
    <row r="41" spans="1:10" x14ac:dyDescent="0.35">
      <c r="A41" s="58"/>
      <c r="B41" s="59" t="s">
        <v>207</v>
      </c>
      <c r="C41" s="72" t="s">
        <v>208</v>
      </c>
      <c r="D41" s="57" t="s">
        <v>51</v>
      </c>
      <c r="E41" s="73">
        <v>250000</v>
      </c>
      <c r="F41" s="74">
        <v>1067.3800000000001</v>
      </c>
      <c r="G41" s="74">
        <v>1.31</v>
      </c>
      <c r="H41" s="81"/>
      <c r="I41" s="81"/>
      <c r="J41" s="50"/>
    </row>
    <row r="42" spans="1:10" x14ac:dyDescent="0.35">
      <c r="A42" s="58"/>
      <c r="B42" s="59" t="s">
        <v>480</v>
      </c>
      <c r="C42" s="72" t="s">
        <v>214</v>
      </c>
      <c r="D42" s="57" t="s">
        <v>47</v>
      </c>
      <c r="E42" s="73">
        <v>475010</v>
      </c>
      <c r="F42" s="74">
        <v>1058.08</v>
      </c>
      <c r="G42" s="74">
        <v>1.3</v>
      </c>
      <c r="H42" s="81"/>
      <c r="I42" s="81"/>
      <c r="J42" s="50"/>
    </row>
    <row r="43" spans="1:10" x14ac:dyDescent="0.35">
      <c r="A43" s="58"/>
      <c r="B43" s="59" t="s">
        <v>111</v>
      </c>
      <c r="C43" s="72" t="s">
        <v>112</v>
      </c>
      <c r="D43" s="57" t="s">
        <v>40</v>
      </c>
      <c r="E43" s="73">
        <v>90000</v>
      </c>
      <c r="F43" s="74">
        <v>1054.6199999999999</v>
      </c>
      <c r="G43" s="74">
        <v>1.29</v>
      </c>
      <c r="H43" s="81"/>
      <c r="I43" s="81"/>
      <c r="J43" s="50"/>
    </row>
    <row r="44" spans="1:10" x14ac:dyDescent="0.35">
      <c r="A44" s="58"/>
      <c r="B44" s="59" t="s">
        <v>212</v>
      </c>
      <c r="C44" s="72" t="s">
        <v>213</v>
      </c>
      <c r="D44" s="57" t="s">
        <v>206</v>
      </c>
      <c r="E44" s="73">
        <v>190462</v>
      </c>
      <c r="F44" s="74">
        <v>1041.45</v>
      </c>
      <c r="G44" s="74">
        <v>1.28</v>
      </c>
      <c r="H44" s="81"/>
      <c r="I44" s="81"/>
      <c r="J44" s="50"/>
    </row>
    <row r="45" spans="1:10" x14ac:dyDescent="0.35">
      <c r="A45" s="58"/>
      <c r="B45" s="59" t="s">
        <v>201</v>
      </c>
      <c r="C45" s="72" t="s">
        <v>202</v>
      </c>
      <c r="D45" s="57" t="s">
        <v>203</v>
      </c>
      <c r="E45" s="73">
        <v>50000</v>
      </c>
      <c r="F45" s="74">
        <v>1031.0999999999999</v>
      </c>
      <c r="G45" s="74">
        <v>1.26</v>
      </c>
      <c r="H45" s="81"/>
      <c r="I45" s="81"/>
      <c r="J45" s="50"/>
    </row>
    <row r="46" spans="1:10" ht="23" x14ac:dyDescent="0.35">
      <c r="A46" s="58"/>
      <c r="B46" s="59" t="s">
        <v>199</v>
      </c>
      <c r="C46" s="72" t="s">
        <v>200</v>
      </c>
      <c r="D46" s="57" t="s">
        <v>50</v>
      </c>
      <c r="E46" s="73">
        <v>6817</v>
      </c>
      <c r="F46" s="74">
        <v>1022.75</v>
      </c>
      <c r="G46" s="74">
        <v>1.25</v>
      </c>
      <c r="H46" s="81"/>
      <c r="I46" s="81"/>
      <c r="J46" s="50"/>
    </row>
    <row r="47" spans="1:10" x14ac:dyDescent="0.35">
      <c r="A47" s="58"/>
      <c r="B47" s="59" t="s">
        <v>215</v>
      </c>
      <c r="C47" s="72" t="s">
        <v>216</v>
      </c>
      <c r="D47" s="57" t="s">
        <v>41</v>
      </c>
      <c r="E47" s="73">
        <v>616329</v>
      </c>
      <c r="F47" s="74">
        <v>1009.79</v>
      </c>
      <c r="G47" s="74">
        <v>1.24</v>
      </c>
      <c r="H47" s="81"/>
      <c r="I47" s="81"/>
      <c r="J47" s="50"/>
    </row>
    <row r="48" spans="1:10" x14ac:dyDescent="0.35">
      <c r="A48" s="58"/>
      <c r="B48" s="59" t="s">
        <v>100</v>
      </c>
      <c r="C48" s="72" t="s">
        <v>59</v>
      </c>
      <c r="D48" s="57" t="s">
        <v>44</v>
      </c>
      <c r="E48" s="73">
        <v>374696</v>
      </c>
      <c r="F48" s="74">
        <v>983.2</v>
      </c>
      <c r="G48" s="74">
        <v>1.2</v>
      </c>
      <c r="H48" s="81"/>
      <c r="I48" s="81"/>
      <c r="J48" s="50"/>
    </row>
    <row r="49" spans="1:10" x14ac:dyDescent="0.35">
      <c r="A49" s="50"/>
      <c r="B49" s="59" t="s">
        <v>481</v>
      </c>
      <c r="C49" s="72" t="s">
        <v>482</v>
      </c>
      <c r="D49" s="57" t="s">
        <v>41</v>
      </c>
      <c r="E49" s="73">
        <v>450000</v>
      </c>
      <c r="F49" s="74">
        <v>962.42</v>
      </c>
      <c r="G49" s="74">
        <v>1.18</v>
      </c>
      <c r="H49" s="81"/>
      <c r="I49" s="81"/>
      <c r="J49" s="50"/>
    </row>
    <row r="50" spans="1:10" x14ac:dyDescent="0.35">
      <c r="A50" s="50"/>
      <c r="B50" s="59" t="s">
        <v>80</v>
      </c>
      <c r="C50" s="72" t="s">
        <v>13</v>
      </c>
      <c r="D50" s="57" t="s">
        <v>39</v>
      </c>
      <c r="E50" s="73">
        <v>90000</v>
      </c>
      <c r="F50" s="74">
        <v>961.61</v>
      </c>
      <c r="G50" s="74">
        <v>1.18</v>
      </c>
      <c r="H50" s="81"/>
      <c r="I50" s="81"/>
      <c r="J50" s="50"/>
    </row>
    <row r="51" spans="1:10" x14ac:dyDescent="0.35">
      <c r="A51" s="50"/>
      <c r="B51" s="59" t="s">
        <v>82</v>
      </c>
      <c r="C51" s="72" t="s">
        <v>18</v>
      </c>
      <c r="D51" s="57" t="s">
        <v>39</v>
      </c>
      <c r="E51" s="73">
        <v>360000</v>
      </c>
      <c r="F51" s="74">
        <v>948.46</v>
      </c>
      <c r="G51" s="74">
        <v>1.1599999999999999</v>
      </c>
      <c r="H51" s="81"/>
      <c r="I51" s="81"/>
      <c r="J51" s="50"/>
    </row>
    <row r="52" spans="1:10" ht="23" x14ac:dyDescent="0.35">
      <c r="A52" s="50"/>
      <c r="B52" s="59" t="s">
        <v>84</v>
      </c>
      <c r="C52" s="72" t="s">
        <v>10</v>
      </c>
      <c r="D52" s="57" t="s">
        <v>50</v>
      </c>
      <c r="E52" s="73">
        <v>14576</v>
      </c>
      <c r="F52" s="74">
        <v>947.8</v>
      </c>
      <c r="G52" s="74">
        <v>1.1599999999999999</v>
      </c>
      <c r="H52" s="81"/>
      <c r="I52" s="81"/>
      <c r="J52" s="50"/>
    </row>
    <row r="53" spans="1:10" x14ac:dyDescent="0.35">
      <c r="A53" s="50"/>
      <c r="B53" s="59" t="s">
        <v>209</v>
      </c>
      <c r="C53" s="72" t="s">
        <v>210</v>
      </c>
      <c r="D53" s="57" t="s">
        <v>211</v>
      </c>
      <c r="E53" s="73">
        <v>100392</v>
      </c>
      <c r="F53" s="74">
        <v>940.27</v>
      </c>
      <c r="G53" s="74">
        <v>1.1499999999999999</v>
      </c>
      <c r="H53" s="81"/>
      <c r="I53" s="81"/>
      <c r="J53" s="50"/>
    </row>
    <row r="54" spans="1:10" ht="23" x14ac:dyDescent="0.35">
      <c r="A54" s="50"/>
      <c r="B54" s="59" t="s">
        <v>222</v>
      </c>
      <c r="C54" s="72" t="s">
        <v>223</v>
      </c>
      <c r="D54" s="57" t="s">
        <v>50</v>
      </c>
      <c r="E54" s="73">
        <v>19713</v>
      </c>
      <c r="F54" s="74">
        <v>939.11</v>
      </c>
      <c r="G54" s="74">
        <v>1.1499999999999999</v>
      </c>
      <c r="H54" s="81"/>
      <c r="I54" s="81"/>
      <c r="J54" s="50"/>
    </row>
    <row r="55" spans="1:10" x14ac:dyDescent="0.35">
      <c r="A55" s="58"/>
      <c r="B55" s="59" t="s">
        <v>217</v>
      </c>
      <c r="C55" s="72" t="s">
        <v>218</v>
      </c>
      <c r="D55" s="57" t="s">
        <v>219</v>
      </c>
      <c r="E55" s="73">
        <v>346772</v>
      </c>
      <c r="F55" s="74">
        <v>922.1</v>
      </c>
      <c r="G55" s="74">
        <v>1.1299999999999999</v>
      </c>
      <c r="H55" s="81"/>
      <c r="I55" s="81"/>
      <c r="J55" s="50"/>
    </row>
    <row r="56" spans="1:10" x14ac:dyDescent="0.35">
      <c r="A56" s="50"/>
      <c r="B56" s="59" t="s">
        <v>483</v>
      </c>
      <c r="C56" s="72" t="s">
        <v>484</v>
      </c>
      <c r="D56" s="57" t="s">
        <v>485</v>
      </c>
      <c r="E56" s="73">
        <v>168217</v>
      </c>
      <c r="F56" s="74">
        <v>855.97</v>
      </c>
      <c r="G56" s="74">
        <v>1.05</v>
      </c>
      <c r="H56" s="81"/>
      <c r="I56" s="81"/>
      <c r="J56" s="50"/>
    </row>
    <row r="57" spans="1:10" x14ac:dyDescent="0.35">
      <c r="A57" s="50"/>
      <c r="B57" s="59" t="s">
        <v>193</v>
      </c>
      <c r="C57" s="72" t="s">
        <v>194</v>
      </c>
      <c r="D57" s="57" t="s">
        <v>195</v>
      </c>
      <c r="E57" s="73">
        <v>193613</v>
      </c>
      <c r="F57" s="74">
        <v>767.48</v>
      </c>
      <c r="G57" s="74">
        <v>0.94</v>
      </c>
      <c r="H57" s="81"/>
      <c r="I57" s="81"/>
      <c r="J57" s="50"/>
    </row>
    <row r="58" spans="1:10" x14ac:dyDescent="0.35">
      <c r="A58" s="58"/>
      <c r="B58" s="59" t="s">
        <v>118</v>
      </c>
      <c r="C58" s="72" t="s">
        <v>58</v>
      </c>
      <c r="D58" s="57" t="s">
        <v>49</v>
      </c>
      <c r="E58" s="73">
        <v>174567</v>
      </c>
      <c r="F58" s="74">
        <v>747.58</v>
      </c>
      <c r="G58" s="74">
        <v>0.92</v>
      </c>
      <c r="H58" s="81"/>
      <c r="I58" s="81"/>
      <c r="J58" s="50"/>
    </row>
    <row r="59" spans="1:10" x14ac:dyDescent="0.35">
      <c r="A59" s="50"/>
      <c r="B59" s="59" t="s">
        <v>321</v>
      </c>
      <c r="C59" s="72" t="s">
        <v>322</v>
      </c>
      <c r="D59" s="57" t="s">
        <v>45</v>
      </c>
      <c r="E59" s="73">
        <v>599631</v>
      </c>
      <c r="F59" s="74">
        <v>685.08</v>
      </c>
      <c r="G59" s="74">
        <v>0.84</v>
      </c>
      <c r="H59" s="81"/>
      <c r="I59" s="81"/>
      <c r="J59" s="50"/>
    </row>
    <row r="60" spans="1:10" x14ac:dyDescent="0.35">
      <c r="A60" s="50"/>
      <c r="B60" s="59" t="s">
        <v>78</v>
      </c>
      <c r="C60" s="72" t="s">
        <v>11</v>
      </c>
      <c r="D60" s="57" t="s">
        <v>39</v>
      </c>
      <c r="E60" s="73">
        <v>70000</v>
      </c>
      <c r="F60" s="74">
        <v>540.19000000000005</v>
      </c>
      <c r="G60" s="74">
        <v>0.66</v>
      </c>
      <c r="H60" s="81"/>
      <c r="I60" s="81"/>
      <c r="J60" s="50"/>
    </row>
    <row r="61" spans="1:10" x14ac:dyDescent="0.35">
      <c r="A61" s="50"/>
      <c r="B61" s="59" t="s">
        <v>88</v>
      </c>
      <c r="C61" s="72" t="s">
        <v>14</v>
      </c>
      <c r="D61" s="57" t="s">
        <v>43</v>
      </c>
      <c r="E61" s="73">
        <v>150000</v>
      </c>
      <c r="F61" s="74">
        <v>407.33</v>
      </c>
      <c r="G61" s="74">
        <v>0.5</v>
      </c>
      <c r="H61" s="81"/>
      <c r="I61" s="81"/>
      <c r="J61" s="50"/>
    </row>
    <row r="62" spans="1:10" x14ac:dyDescent="0.35">
      <c r="A62" s="58"/>
      <c r="B62" s="59" t="s">
        <v>108</v>
      </c>
      <c r="C62" s="72" t="s">
        <v>54</v>
      </c>
      <c r="D62" s="57" t="s">
        <v>109</v>
      </c>
      <c r="E62" s="73">
        <v>88038</v>
      </c>
      <c r="F62" s="74">
        <v>346.08</v>
      </c>
      <c r="G62" s="74">
        <v>0.42</v>
      </c>
      <c r="H62" s="81"/>
      <c r="I62" s="81"/>
      <c r="J62" s="50"/>
    </row>
    <row r="63" spans="1:10" x14ac:dyDescent="0.35">
      <c r="A63" s="50"/>
      <c r="B63" s="59" t="s">
        <v>354</v>
      </c>
      <c r="C63" s="72" t="s">
        <v>355</v>
      </c>
      <c r="D63" s="57" t="s">
        <v>356</v>
      </c>
      <c r="E63" s="73">
        <v>150000</v>
      </c>
      <c r="F63" s="74">
        <v>181.55</v>
      </c>
      <c r="G63" s="74">
        <v>0.22</v>
      </c>
      <c r="H63" s="81"/>
      <c r="I63" s="81"/>
      <c r="J63" s="50"/>
    </row>
    <row r="64" spans="1:10" x14ac:dyDescent="0.35">
      <c r="A64" s="50"/>
      <c r="B64" s="59" t="s">
        <v>349</v>
      </c>
      <c r="C64" s="72" t="s">
        <v>350</v>
      </c>
      <c r="D64" s="57" t="s">
        <v>351</v>
      </c>
      <c r="E64" s="73">
        <v>150000</v>
      </c>
      <c r="F64" s="74">
        <v>181.55</v>
      </c>
      <c r="G64" s="74">
        <v>0.22</v>
      </c>
      <c r="H64" s="81"/>
      <c r="I64" s="81"/>
      <c r="J64" s="50"/>
    </row>
    <row r="65" spans="1:10" x14ac:dyDescent="0.35">
      <c r="A65" s="50"/>
      <c r="B65" s="59" t="s">
        <v>352</v>
      </c>
      <c r="C65" s="72" t="s">
        <v>353</v>
      </c>
      <c r="D65" s="57" t="s">
        <v>275</v>
      </c>
      <c r="E65" s="73">
        <v>150000</v>
      </c>
      <c r="F65" s="74">
        <v>181.55</v>
      </c>
      <c r="G65" s="74">
        <v>0.22</v>
      </c>
      <c r="H65" s="81"/>
      <c r="I65" s="81"/>
      <c r="J65" s="50"/>
    </row>
    <row r="66" spans="1:10" x14ac:dyDescent="0.35">
      <c r="A66" s="50"/>
      <c r="B66" s="59" t="s">
        <v>347</v>
      </c>
      <c r="C66" s="72" t="s">
        <v>348</v>
      </c>
      <c r="D66" s="57" t="s">
        <v>253</v>
      </c>
      <c r="E66" s="73">
        <v>150000</v>
      </c>
      <c r="F66" s="74">
        <v>181.55</v>
      </c>
      <c r="G66" s="74">
        <v>0.22</v>
      </c>
      <c r="H66" s="81"/>
      <c r="I66" s="81"/>
      <c r="J66" s="50"/>
    </row>
    <row r="67" spans="1:10" x14ac:dyDescent="0.35">
      <c r="A67" s="50"/>
      <c r="B67" s="56" t="s">
        <v>119</v>
      </c>
      <c r="C67" s="57"/>
      <c r="D67" s="57"/>
      <c r="E67" s="57"/>
      <c r="F67" s="76">
        <f>SUM(F8:F66)</f>
        <v>62317.140000000021</v>
      </c>
      <c r="G67" s="76">
        <f>SUM(G8:G66)</f>
        <v>76.31</v>
      </c>
      <c r="H67" s="75"/>
      <c r="I67" s="75"/>
      <c r="J67" s="50"/>
    </row>
    <row r="68" spans="1:10" x14ac:dyDescent="0.35">
      <c r="B68" s="60" t="s">
        <v>120</v>
      </c>
      <c r="C68" s="61"/>
      <c r="D68" s="61"/>
      <c r="E68" s="77"/>
      <c r="F68" s="62" t="s">
        <v>357</v>
      </c>
      <c r="G68" s="62" t="s">
        <v>357</v>
      </c>
      <c r="H68" s="78" t="s">
        <v>357</v>
      </c>
      <c r="I68" s="78"/>
    </row>
    <row r="69" spans="1:10" x14ac:dyDescent="0.35">
      <c r="B69" s="79" t="s">
        <v>119</v>
      </c>
      <c r="C69" s="80"/>
      <c r="D69" s="80"/>
      <c r="E69" s="62"/>
      <c r="F69" s="62" t="s">
        <v>357</v>
      </c>
      <c r="G69" s="62" t="s">
        <v>357</v>
      </c>
      <c r="H69" s="78" t="s">
        <v>357</v>
      </c>
      <c r="I69" s="78"/>
    </row>
    <row r="70" spans="1:10" x14ac:dyDescent="0.35">
      <c r="B70" s="60" t="s">
        <v>121</v>
      </c>
      <c r="C70" s="61"/>
      <c r="D70" s="61"/>
      <c r="E70" s="63"/>
      <c r="F70" s="76">
        <v>62317.14</v>
      </c>
      <c r="G70" s="76">
        <v>76.31</v>
      </c>
      <c r="H70" s="78"/>
      <c r="I70" s="78"/>
    </row>
    <row r="71" spans="1:10" x14ac:dyDescent="0.35">
      <c r="B71" s="56" t="s">
        <v>122</v>
      </c>
      <c r="C71" s="57"/>
      <c r="D71" s="57"/>
      <c r="E71" s="57"/>
      <c r="F71" s="57"/>
      <c r="G71" s="57"/>
      <c r="H71" s="70"/>
      <c r="I71" s="70"/>
    </row>
    <row r="72" spans="1:10" x14ac:dyDescent="0.35">
      <c r="B72" s="56" t="s">
        <v>130</v>
      </c>
      <c r="C72" s="71"/>
      <c r="D72" s="71"/>
      <c r="E72" s="57"/>
      <c r="F72" s="57"/>
      <c r="G72" s="57"/>
      <c r="H72" s="70"/>
      <c r="I72" s="70"/>
    </row>
    <row r="73" spans="1:10" x14ac:dyDescent="0.35">
      <c r="B73" s="59" t="s">
        <v>402</v>
      </c>
      <c r="C73" s="72" t="s">
        <v>225</v>
      </c>
      <c r="D73" s="57" t="s">
        <v>124</v>
      </c>
      <c r="E73" s="73">
        <v>1500000</v>
      </c>
      <c r="F73" s="74">
        <v>1498.99</v>
      </c>
      <c r="G73" s="74">
        <v>1.84</v>
      </c>
      <c r="H73" s="81">
        <v>6.1316000000000002E-2</v>
      </c>
      <c r="I73" s="81"/>
    </row>
    <row r="74" spans="1:10" x14ac:dyDescent="0.35">
      <c r="B74" s="56" t="s">
        <v>119</v>
      </c>
      <c r="C74" s="57"/>
      <c r="D74" s="57"/>
      <c r="E74" s="57"/>
      <c r="F74" s="76">
        <v>1498.99</v>
      </c>
      <c r="G74" s="76">
        <v>1.84</v>
      </c>
      <c r="H74" s="75"/>
      <c r="I74" s="75"/>
    </row>
    <row r="75" spans="1:10" x14ac:dyDescent="0.35">
      <c r="B75" s="56" t="s">
        <v>123</v>
      </c>
      <c r="C75" s="71"/>
      <c r="D75" s="71"/>
      <c r="E75" s="57"/>
      <c r="F75" s="57"/>
      <c r="G75" s="57"/>
      <c r="H75" s="70"/>
      <c r="I75" s="70"/>
    </row>
    <row r="76" spans="1:10" x14ac:dyDescent="0.35">
      <c r="B76" s="59" t="s">
        <v>486</v>
      </c>
      <c r="C76" s="72" t="s">
        <v>227</v>
      </c>
      <c r="D76" s="57" t="s">
        <v>228</v>
      </c>
      <c r="E76" s="73">
        <v>1500000</v>
      </c>
      <c r="F76" s="74">
        <v>1498.5</v>
      </c>
      <c r="G76" s="74">
        <v>1.83</v>
      </c>
      <c r="H76" s="81">
        <v>6.0974E-2</v>
      </c>
      <c r="I76" s="81"/>
    </row>
    <row r="77" spans="1:10" x14ac:dyDescent="0.35">
      <c r="B77" s="56" t="s">
        <v>119</v>
      </c>
      <c r="C77" s="57"/>
      <c r="D77" s="57"/>
      <c r="E77" s="57"/>
      <c r="F77" s="76">
        <v>1498.5</v>
      </c>
      <c r="G77" s="76">
        <v>1.83</v>
      </c>
      <c r="H77" s="75"/>
      <c r="I77" s="75"/>
    </row>
    <row r="78" spans="1:10" x14ac:dyDescent="0.35">
      <c r="B78" s="60" t="s">
        <v>121</v>
      </c>
      <c r="C78" s="61"/>
      <c r="D78" s="61"/>
      <c r="E78" s="63"/>
      <c r="F78" s="76">
        <f>F74+F77</f>
        <v>2997.49</v>
      </c>
      <c r="G78" s="76">
        <f>G74+G77</f>
        <v>3.67</v>
      </c>
      <c r="H78" s="78"/>
      <c r="I78" s="78"/>
    </row>
    <row r="79" spans="1:10" x14ac:dyDescent="0.35">
      <c r="B79" s="56" t="s">
        <v>360</v>
      </c>
      <c r="C79" s="71"/>
      <c r="D79" s="71"/>
      <c r="E79" s="71"/>
      <c r="F79" s="57"/>
      <c r="G79" s="57"/>
      <c r="H79" s="70"/>
      <c r="I79" s="70"/>
    </row>
    <row r="80" spans="1:10" x14ac:dyDescent="0.35">
      <c r="B80" s="59" t="s">
        <v>125</v>
      </c>
      <c r="C80" s="72"/>
      <c r="D80" s="57"/>
      <c r="E80" s="57"/>
      <c r="F80" s="74">
        <v>17092.59</v>
      </c>
      <c r="G80" s="74">
        <v>20.93</v>
      </c>
      <c r="H80" s="81">
        <v>5.2766059747309593E-2</v>
      </c>
      <c r="I80" s="81"/>
    </row>
    <row r="81" spans="2:9" x14ac:dyDescent="0.35">
      <c r="B81" s="56" t="s">
        <v>119</v>
      </c>
      <c r="C81" s="57"/>
      <c r="D81" s="57"/>
      <c r="E81" s="57"/>
      <c r="F81" s="76">
        <v>17092.59</v>
      </c>
      <c r="G81" s="76">
        <v>20.93</v>
      </c>
      <c r="H81" s="75"/>
      <c r="I81" s="75"/>
    </row>
    <row r="82" spans="2:9" x14ac:dyDescent="0.35">
      <c r="B82" s="60" t="s">
        <v>121</v>
      </c>
      <c r="C82" s="61"/>
      <c r="D82" s="61"/>
      <c r="E82" s="63"/>
      <c r="F82" s="76">
        <f>F81</f>
        <v>17092.59</v>
      </c>
      <c r="G82" s="76">
        <f>G81</f>
        <v>20.93</v>
      </c>
      <c r="H82" s="78"/>
      <c r="I82" s="78"/>
    </row>
    <row r="83" spans="2:9" x14ac:dyDescent="0.35">
      <c r="B83" s="60" t="s">
        <v>126</v>
      </c>
      <c r="C83" s="61"/>
      <c r="D83" s="61"/>
      <c r="E83" s="61"/>
      <c r="F83" s="76">
        <v>-731.47</v>
      </c>
      <c r="G83" s="76">
        <v>-0.91</v>
      </c>
      <c r="H83" s="78"/>
      <c r="I83" s="78"/>
    </row>
    <row r="84" spans="2:9" ht="15" thickBot="1" x14ac:dyDescent="0.4">
      <c r="B84" s="64" t="s">
        <v>127</v>
      </c>
      <c r="C84" s="65"/>
      <c r="D84" s="65"/>
      <c r="E84" s="65"/>
      <c r="F84" s="82">
        <v>81675.75</v>
      </c>
      <c r="G84" s="83">
        <v>100</v>
      </c>
      <c r="H84" s="84"/>
      <c r="I84" s="84"/>
    </row>
    <row r="85" spans="2:9" x14ac:dyDescent="0.35">
      <c r="B85" s="117"/>
      <c r="C85" s="117"/>
      <c r="D85" s="117"/>
      <c r="E85" s="117"/>
      <c r="F85" s="50"/>
      <c r="G85" s="50"/>
      <c r="H85" s="50"/>
      <c r="I85" s="50"/>
    </row>
    <row r="86" spans="2:9" x14ac:dyDescent="0.35">
      <c r="B86" s="117"/>
      <c r="C86" s="117"/>
      <c r="D86" s="117"/>
      <c r="E86" s="117"/>
      <c r="F86" s="50"/>
      <c r="G86" s="50"/>
      <c r="H86" s="50"/>
      <c r="I86" s="50"/>
    </row>
    <row r="87" spans="2:9" x14ac:dyDescent="0.35">
      <c r="B87" s="117" t="s">
        <v>361</v>
      </c>
      <c r="C87" s="117"/>
      <c r="D87" s="117"/>
      <c r="E87" s="117"/>
      <c r="F87" s="50"/>
      <c r="G87" s="50"/>
      <c r="H87" s="50"/>
      <c r="I87" s="50"/>
    </row>
    <row r="88" spans="2:9" x14ac:dyDescent="0.35">
      <c r="B88" s="117" t="s">
        <v>362</v>
      </c>
      <c r="C88" s="117"/>
      <c r="D88" s="117"/>
      <c r="E88" s="117"/>
      <c r="F88" s="50"/>
      <c r="G88" s="50"/>
      <c r="H88" s="50"/>
      <c r="I88" s="50"/>
    </row>
    <row r="89" spans="2:9" x14ac:dyDescent="0.35">
      <c r="B89" s="117" t="s">
        <v>429</v>
      </c>
      <c r="C89" s="117"/>
      <c r="D89" s="117"/>
      <c r="E89" s="117"/>
      <c r="F89" s="50"/>
      <c r="G89" s="50"/>
      <c r="H89" s="50"/>
      <c r="I89" s="50"/>
    </row>
    <row r="90" spans="2:9" x14ac:dyDescent="0.35">
      <c r="B90" s="85" t="s">
        <v>363</v>
      </c>
      <c r="C90" s="85"/>
      <c r="D90" s="85"/>
      <c r="E90" s="85"/>
      <c r="F90" s="50"/>
      <c r="G90" s="50"/>
      <c r="H90" s="50"/>
      <c r="I90" s="50"/>
    </row>
    <row r="91" spans="2:9" x14ac:dyDescent="0.35">
      <c r="B91" s="114"/>
      <c r="C91" s="114"/>
      <c r="D91" s="114"/>
      <c r="E91" s="114"/>
      <c r="F91" s="50"/>
      <c r="G91" s="50"/>
      <c r="H91" s="50"/>
      <c r="I91" s="50"/>
    </row>
    <row r="92" spans="2:9" x14ac:dyDescent="0.35">
      <c r="B92" s="117" t="s">
        <v>364</v>
      </c>
      <c r="C92" s="117"/>
      <c r="D92" s="117"/>
      <c r="E92" s="117"/>
      <c r="F92" s="50"/>
      <c r="G92" s="50"/>
      <c r="H92" s="50"/>
      <c r="I92" s="50"/>
    </row>
    <row r="93" spans="2:9" x14ac:dyDescent="0.35">
      <c r="B93" s="87" t="s">
        <v>365</v>
      </c>
      <c r="C93" s="87"/>
      <c r="D93" s="87"/>
      <c r="E93" s="87"/>
      <c r="F93" s="50"/>
      <c r="G93" s="50"/>
      <c r="H93" s="50"/>
      <c r="I93" s="50"/>
    </row>
    <row r="94" spans="2:9" x14ac:dyDescent="0.35">
      <c r="B94" s="87" t="s">
        <v>366</v>
      </c>
      <c r="C94" s="87"/>
      <c r="D94" s="87"/>
      <c r="E94" s="87"/>
      <c r="F94" s="50"/>
      <c r="G94" s="50"/>
      <c r="H94" s="50"/>
      <c r="I94" s="50"/>
    </row>
    <row r="95" spans="2:9" x14ac:dyDescent="0.35">
      <c r="B95" s="87" t="s">
        <v>367</v>
      </c>
      <c r="C95" s="87"/>
      <c r="D95" s="87"/>
      <c r="E95" s="87"/>
      <c r="F95" s="50"/>
      <c r="G95" s="50"/>
      <c r="H95" s="50"/>
      <c r="I95" s="50"/>
    </row>
    <row r="96" spans="2:9" x14ac:dyDescent="0.35">
      <c r="B96" s="51" t="s">
        <v>368</v>
      </c>
      <c r="C96" s="52" t="s">
        <v>369</v>
      </c>
      <c r="D96" s="52" t="s">
        <v>370</v>
      </c>
      <c r="E96" s="50"/>
      <c r="F96" s="50"/>
      <c r="G96" s="50"/>
      <c r="H96" s="50"/>
      <c r="I96" s="50"/>
    </row>
    <row r="97" spans="2:9" x14ac:dyDescent="0.35">
      <c r="B97" s="53" t="s">
        <v>372</v>
      </c>
      <c r="C97" s="89">
        <v>11.025</v>
      </c>
      <c r="D97" s="89">
        <v>9.86</v>
      </c>
      <c r="E97" s="89"/>
      <c r="F97" s="50"/>
      <c r="G97" s="50"/>
      <c r="H97" s="50"/>
      <c r="I97" s="50"/>
    </row>
    <row r="98" spans="2:9" x14ac:dyDescent="0.35">
      <c r="B98" s="53" t="s">
        <v>374</v>
      </c>
      <c r="C98" s="103">
        <v>11.007</v>
      </c>
      <c r="D98" s="103">
        <v>9.8550000000000004</v>
      </c>
      <c r="E98" s="103"/>
      <c r="F98" s="50"/>
      <c r="G98" s="50"/>
      <c r="H98" s="50"/>
      <c r="I98" s="50"/>
    </row>
    <row r="99" spans="2:9" x14ac:dyDescent="0.35">
      <c r="B99" s="114" t="s">
        <v>375</v>
      </c>
      <c r="C99" s="114"/>
      <c r="D99" s="114"/>
      <c r="E99" s="114"/>
      <c r="F99" s="50"/>
      <c r="G99" s="50"/>
      <c r="H99" s="50"/>
      <c r="I99" s="50"/>
    </row>
    <row r="100" spans="2:9" x14ac:dyDescent="0.35">
      <c r="B100" s="114" t="s">
        <v>376</v>
      </c>
      <c r="C100" s="114"/>
      <c r="D100" s="114"/>
      <c r="E100" s="114"/>
      <c r="F100" s="50"/>
      <c r="G100" s="50"/>
      <c r="H100" s="50"/>
      <c r="I100" s="50"/>
    </row>
    <row r="101" spans="2:9" x14ac:dyDescent="0.35">
      <c r="B101" s="114" t="s">
        <v>487</v>
      </c>
      <c r="C101" s="114"/>
      <c r="D101" s="114"/>
      <c r="E101" s="114"/>
      <c r="F101" s="50"/>
      <c r="G101" s="50"/>
      <c r="H101" s="50"/>
      <c r="I101" s="50"/>
    </row>
    <row r="102" spans="2:9" x14ac:dyDescent="0.35">
      <c r="B102" s="114" t="s">
        <v>378</v>
      </c>
      <c r="C102" s="114"/>
      <c r="D102" s="114"/>
      <c r="E102" s="114"/>
      <c r="F102" s="50"/>
      <c r="G102" s="50"/>
      <c r="H102" s="50"/>
      <c r="I102" s="50"/>
    </row>
    <row r="103" spans="2:9" x14ac:dyDescent="0.35">
      <c r="B103" s="90" t="s">
        <v>488</v>
      </c>
      <c r="C103" s="91"/>
      <c r="D103" s="91"/>
      <c r="E103" s="53"/>
      <c r="F103" s="50"/>
      <c r="G103" s="50"/>
      <c r="H103" s="50"/>
      <c r="I103" s="50"/>
    </row>
    <row r="104" spans="2:9" x14ac:dyDescent="0.35">
      <c r="B104" s="112" t="s">
        <v>446</v>
      </c>
      <c r="C104" s="112"/>
      <c r="D104" s="112"/>
      <c r="E104" s="53"/>
      <c r="F104" s="50"/>
      <c r="G104" s="50"/>
      <c r="H104" s="50"/>
      <c r="I104" s="50"/>
    </row>
    <row r="105" spans="2:9" x14ac:dyDescent="0.35">
      <c r="B105" s="112" t="s">
        <v>381</v>
      </c>
      <c r="C105" s="112"/>
      <c r="D105" s="112"/>
      <c r="F105" s="50"/>
      <c r="G105" s="50"/>
      <c r="H105" s="50"/>
      <c r="I105" s="50"/>
    </row>
    <row r="106" spans="2:9" x14ac:dyDescent="0.35">
      <c r="B106" s="112" t="s">
        <v>382</v>
      </c>
      <c r="C106" s="112"/>
      <c r="D106" s="112"/>
    </row>
    <row r="107" spans="2:9" x14ac:dyDescent="0.35">
      <c r="B107" s="112" t="s">
        <v>383</v>
      </c>
      <c r="C107" s="112"/>
      <c r="D107" s="112"/>
    </row>
    <row r="108" spans="2:9" x14ac:dyDescent="0.35">
      <c r="B108" s="92" t="s">
        <v>489</v>
      </c>
    </row>
    <row r="109" spans="2:9" x14ac:dyDescent="0.35">
      <c r="B109" t="s">
        <v>385</v>
      </c>
    </row>
    <row r="110" spans="2:9" x14ac:dyDescent="0.35">
      <c r="B110" t="s">
        <v>386</v>
      </c>
    </row>
    <row r="111" spans="2:9" x14ac:dyDescent="0.35">
      <c r="B111" t="s">
        <v>387</v>
      </c>
    </row>
    <row r="114" spans="2:2" x14ac:dyDescent="0.35">
      <c r="B114" s="118" t="s">
        <v>230</v>
      </c>
    </row>
    <row r="115" spans="2:2" x14ac:dyDescent="0.35">
      <c r="B115" s="118"/>
    </row>
    <row r="116" spans="2:2" x14ac:dyDescent="0.35">
      <c r="B116" s="118"/>
    </row>
    <row r="117" spans="2:2" x14ac:dyDescent="0.35">
      <c r="B117" s="118"/>
    </row>
    <row r="118" spans="2:2" x14ac:dyDescent="0.35">
      <c r="B118" s="118"/>
    </row>
    <row r="119" spans="2:2" x14ac:dyDescent="0.35">
      <c r="B119" s="104"/>
    </row>
    <row r="120" spans="2:2" x14ac:dyDescent="0.35">
      <c r="B120" s="93" t="s">
        <v>388</v>
      </c>
    </row>
    <row r="132" spans="2:2" x14ac:dyDescent="0.35">
      <c r="B132" s="105" t="s">
        <v>490</v>
      </c>
    </row>
    <row r="133" spans="2:2" x14ac:dyDescent="0.35">
      <c r="B133" s="105" t="s">
        <v>128</v>
      </c>
    </row>
  </sheetData>
  <mergeCells count="20">
    <mergeCell ref="B1:I1"/>
    <mergeCell ref="B2:I2"/>
    <mergeCell ref="B3:I3"/>
    <mergeCell ref="B4:H4"/>
    <mergeCell ref="B85:E85"/>
    <mergeCell ref="B86:E86"/>
    <mergeCell ref="B87:E87"/>
    <mergeCell ref="B88:E88"/>
    <mergeCell ref="B89:E89"/>
    <mergeCell ref="B91:E91"/>
    <mergeCell ref="B92:E92"/>
    <mergeCell ref="B99:E99"/>
    <mergeCell ref="B100:E100"/>
    <mergeCell ref="B101:E101"/>
    <mergeCell ref="B114:B118"/>
    <mergeCell ref="B102:E102"/>
    <mergeCell ref="B104:D104"/>
    <mergeCell ref="B105:D105"/>
    <mergeCell ref="B106:D106"/>
    <mergeCell ref="B107:D10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72FC-4EC5-4D15-B70E-032F65196F4C}">
  <sheetPr>
    <outlinePr summaryBelow="0"/>
  </sheetPr>
  <dimension ref="A1:J136"/>
  <sheetViews>
    <sheetView zoomScale="53" workbookViewId="0">
      <selection activeCell="B136" sqref="B136"/>
    </sheetView>
  </sheetViews>
  <sheetFormatPr defaultRowHeight="14.5" x14ac:dyDescent="0.35"/>
  <cols>
    <col min="1" max="1" width="3.36328125" customWidth="1"/>
    <col min="2" max="2" width="63.453125" customWidth="1"/>
    <col min="3" max="3" width="26.26953125" customWidth="1"/>
    <col min="4" max="4" width="25" customWidth="1"/>
    <col min="5" max="5" width="20" customWidth="1"/>
    <col min="6" max="6" width="25" customWidth="1"/>
    <col min="7" max="9" width="20" customWidth="1"/>
    <col min="10" max="10" width="10.81640625" customWidth="1"/>
    <col min="14" max="14" width="20.1796875" bestFit="1" customWidth="1"/>
  </cols>
  <sheetData>
    <row r="1" spans="1:10" ht="20" x14ac:dyDescent="0.35">
      <c r="A1" s="50"/>
      <c r="B1" s="116" t="s">
        <v>336</v>
      </c>
      <c r="C1" s="116"/>
      <c r="D1" s="116"/>
      <c r="E1" s="116"/>
      <c r="F1" s="116"/>
      <c r="G1" s="116"/>
      <c r="H1" s="116"/>
      <c r="I1" s="116"/>
      <c r="J1" s="50"/>
    </row>
    <row r="2" spans="1:10" ht="20" x14ac:dyDescent="0.35">
      <c r="A2" s="50"/>
      <c r="B2" s="116" t="s">
        <v>62</v>
      </c>
      <c r="C2" s="116"/>
      <c r="D2" s="116"/>
      <c r="E2" s="116"/>
      <c r="F2" s="116"/>
      <c r="G2" s="116"/>
      <c r="H2" s="116"/>
      <c r="I2" s="116"/>
      <c r="J2" s="50"/>
    </row>
    <row r="3" spans="1:10" ht="46" x14ac:dyDescent="0.35">
      <c r="A3" s="53" t="s">
        <v>70</v>
      </c>
      <c r="B3" s="116" t="s">
        <v>337</v>
      </c>
      <c r="C3" s="116"/>
      <c r="D3" s="116"/>
      <c r="E3" s="116"/>
      <c r="F3" s="116"/>
      <c r="G3" s="116"/>
      <c r="H3" s="116"/>
      <c r="I3" s="116"/>
      <c r="J3" s="50"/>
    </row>
    <row r="4" spans="1:10" ht="15" thickBot="1" x14ac:dyDescent="0.4">
      <c r="A4" s="50"/>
      <c r="B4" s="114"/>
      <c r="C4" s="114"/>
      <c r="D4" s="114"/>
      <c r="E4" s="114"/>
      <c r="F4" s="114"/>
      <c r="G4" s="114"/>
      <c r="H4" s="114"/>
      <c r="J4" s="55" t="s">
        <v>74</v>
      </c>
    </row>
    <row r="5" spans="1:10" ht="23" x14ac:dyDescent="0.35">
      <c r="A5" s="50"/>
      <c r="B5" s="68" t="s">
        <v>71</v>
      </c>
      <c r="C5" s="54" t="s">
        <v>72</v>
      </c>
      <c r="D5" s="54" t="s">
        <v>129</v>
      </c>
      <c r="E5" s="54" t="s">
        <v>73</v>
      </c>
      <c r="F5" s="54" t="s">
        <v>339</v>
      </c>
      <c r="G5" s="54" t="s">
        <v>340</v>
      </c>
      <c r="H5" s="69" t="s">
        <v>341</v>
      </c>
      <c r="I5" s="69" t="s">
        <v>342</v>
      </c>
      <c r="J5" s="50"/>
    </row>
    <row r="6" spans="1:10" x14ac:dyDescent="0.35">
      <c r="A6" s="50"/>
      <c r="B6" s="56" t="s">
        <v>389</v>
      </c>
      <c r="C6" s="57"/>
      <c r="D6" s="57"/>
      <c r="E6" s="57"/>
      <c r="F6" s="57"/>
      <c r="G6" s="57"/>
      <c r="H6" s="70"/>
      <c r="I6" s="70"/>
      <c r="J6" s="50"/>
    </row>
    <row r="7" spans="1:10" ht="46" x14ac:dyDescent="0.35">
      <c r="A7" s="58" t="s">
        <v>224</v>
      </c>
      <c r="B7" s="56" t="s">
        <v>76</v>
      </c>
      <c r="C7" s="71"/>
      <c r="D7" s="71"/>
      <c r="E7" s="57"/>
      <c r="F7" s="57"/>
      <c r="G7" s="57"/>
      <c r="H7" s="70"/>
      <c r="I7" s="70"/>
      <c r="J7" s="50"/>
    </row>
    <row r="8" spans="1:10" ht="34.5" x14ac:dyDescent="0.35">
      <c r="A8" s="58" t="s">
        <v>131</v>
      </c>
      <c r="B8" s="59" t="s">
        <v>390</v>
      </c>
      <c r="C8" s="72" t="s">
        <v>391</v>
      </c>
      <c r="D8" s="57" t="s">
        <v>392</v>
      </c>
      <c r="E8" s="73">
        <v>200000</v>
      </c>
      <c r="F8" s="74">
        <v>200.12</v>
      </c>
      <c r="G8" s="74">
        <v>0.9</v>
      </c>
      <c r="H8" s="81">
        <v>6.5500000000000003E-2</v>
      </c>
      <c r="I8" s="81"/>
      <c r="J8" s="50"/>
    </row>
    <row r="9" spans="1:10" ht="46" x14ac:dyDescent="0.35">
      <c r="A9" s="58" t="s">
        <v>134</v>
      </c>
      <c r="B9" s="56" t="s">
        <v>119</v>
      </c>
      <c r="C9" s="57"/>
      <c r="D9" s="57"/>
      <c r="E9" s="57"/>
      <c r="F9" s="76">
        <v>200.12</v>
      </c>
      <c r="G9" s="76">
        <v>0.9</v>
      </c>
      <c r="H9" s="75"/>
      <c r="I9" s="75"/>
      <c r="J9" s="50"/>
    </row>
    <row r="10" spans="1:10" ht="46" x14ac:dyDescent="0.35">
      <c r="A10" s="58" t="s">
        <v>136</v>
      </c>
      <c r="B10" s="60" t="s">
        <v>393</v>
      </c>
      <c r="C10" s="61"/>
      <c r="D10" s="61"/>
      <c r="E10" s="77"/>
      <c r="F10" s="62" t="s">
        <v>357</v>
      </c>
      <c r="G10" s="62" t="s">
        <v>357</v>
      </c>
      <c r="H10" s="78" t="s">
        <v>357</v>
      </c>
      <c r="I10" s="78"/>
      <c r="J10" s="50"/>
    </row>
    <row r="11" spans="1:10" ht="46" x14ac:dyDescent="0.35">
      <c r="A11" s="58" t="s">
        <v>231</v>
      </c>
      <c r="B11" s="79" t="s">
        <v>119</v>
      </c>
      <c r="C11" s="80"/>
      <c r="D11" s="80"/>
      <c r="E11" s="62"/>
      <c r="F11" s="62" t="s">
        <v>357</v>
      </c>
      <c r="G11" s="62" t="s">
        <v>357</v>
      </c>
      <c r="H11" s="78" t="s">
        <v>357</v>
      </c>
      <c r="I11" s="78"/>
      <c r="J11" s="50"/>
    </row>
    <row r="12" spans="1:10" x14ac:dyDescent="0.35">
      <c r="A12" s="50"/>
      <c r="B12" s="60" t="s">
        <v>121</v>
      </c>
      <c r="C12" s="61"/>
      <c r="D12" s="61"/>
      <c r="E12" s="63"/>
      <c r="F12" s="76">
        <v>200.12</v>
      </c>
      <c r="G12" s="76">
        <v>0.9</v>
      </c>
      <c r="H12" s="78"/>
      <c r="I12" s="78"/>
      <c r="J12" s="50"/>
    </row>
    <row r="13" spans="1:10" x14ac:dyDescent="0.35">
      <c r="A13" s="50"/>
      <c r="B13" s="56" t="s">
        <v>122</v>
      </c>
      <c r="C13" s="57"/>
      <c r="D13" s="57"/>
      <c r="E13" s="57"/>
      <c r="F13" s="57"/>
      <c r="G13" s="57"/>
      <c r="H13" s="70"/>
      <c r="I13" s="70"/>
      <c r="J13" s="50"/>
    </row>
    <row r="14" spans="1:10" ht="46" x14ac:dyDescent="0.35">
      <c r="A14" s="58" t="s">
        <v>137</v>
      </c>
      <c r="B14" s="56" t="s">
        <v>394</v>
      </c>
      <c r="C14" s="71"/>
      <c r="D14" s="71"/>
      <c r="E14" s="57"/>
      <c r="F14" s="57"/>
      <c r="G14" s="57"/>
      <c r="H14" s="70"/>
      <c r="I14" s="70"/>
      <c r="J14" s="50"/>
    </row>
    <row r="15" spans="1:10" ht="46" x14ac:dyDescent="0.35">
      <c r="A15" s="58" t="s">
        <v>138</v>
      </c>
      <c r="B15" s="59" t="s">
        <v>235</v>
      </c>
      <c r="C15" s="72" t="s">
        <v>236</v>
      </c>
      <c r="D15" s="57" t="s">
        <v>395</v>
      </c>
      <c r="E15" s="73">
        <v>1000000</v>
      </c>
      <c r="F15" s="74">
        <v>997.07</v>
      </c>
      <c r="G15" s="74">
        <v>4.49</v>
      </c>
      <c r="H15" s="81">
        <v>5.0999999999999997E-2</v>
      </c>
      <c r="I15" s="81"/>
      <c r="J15" s="50"/>
    </row>
    <row r="16" spans="1:10" ht="46" x14ac:dyDescent="0.35">
      <c r="A16" s="58" t="s">
        <v>226</v>
      </c>
      <c r="B16" s="59" t="s">
        <v>396</v>
      </c>
      <c r="C16" s="72" t="s">
        <v>397</v>
      </c>
      <c r="D16" s="57" t="s">
        <v>395</v>
      </c>
      <c r="E16" s="73">
        <v>1000000</v>
      </c>
      <c r="F16" s="74">
        <v>995.24</v>
      </c>
      <c r="G16" s="74">
        <v>4.4800000000000004</v>
      </c>
      <c r="H16" s="81">
        <v>5.1393000000000001E-2</v>
      </c>
      <c r="I16" s="81"/>
      <c r="J16" s="50"/>
    </row>
    <row r="17" spans="1:10" ht="46" x14ac:dyDescent="0.35">
      <c r="A17" s="58" t="s">
        <v>139</v>
      </c>
      <c r="B17" s="59" t="s">
        <v>398</v>
      </c>
      <c r="C17" s="72" t="s">
        <v>399</v>
      </c>
      <c r="D17" s="57" t="s">
        <v>395</v>
      </c>
      <c r="E17" s="73">
        <v>1000000</v>
      </c>
      <c r="F17" s="74">
        <v>993.31</v>
      </c>
      <c r="G17" s="74">
        <v>4.47</v>
      </c>
      <c r="H17" s="81">
        <v>5.1199000000000001E-2</v>
      </c>
      <c r="I17" s="81"/>
      <c r="J17" s="50"/>
    </row>
    <row r="18" spans="1:10" x14ac:dyDescent="0.35">
      <c r="A18" s="50"/>
      <c r="B18" s="59" t="s">
        <v>145</v>
      </c>
      <c r="C18" s="72" t="s">
        <v>146</v>
      </c>
      <c r="D18" s="57" t="s">
        <v>395</v>
      </c>
      <c r="E18" s="73">
        <v>500000</v>
      </c>
      <c r="F18" s="74">
        <v>499.08</v>
      </c>
      <c r="G18" s="74">
        <v>2.25</v>
      </c>
      <c r="H18" s="81">
        <v>5.1499999999999997E-2</v>
      </c>
      <c r="I18" s="81"/>
      <c r="J18" s="50"/>
    </row>
    <row r="19" spans="1:10" x14ac:dyDescent="0.35">
      <c r="A19" s="50"/>
      <c r="B19" s="59" t="s">
        <v>148</v>
      </c>
      <c r="C19" s="72" t="s">
        <v>149</v>
      </c>
      <c r="D19" s="57" t="s">
        <v>395</v>
      </c>
      <c r="E19" s="73">
        <v>500000</v>
      </c>
      <c r="F19" s="74">
        <v>498.61</v>
      </c>
      <c r="G19" s="74">
        <v>2.25</v>
      </c>
      <c r="H19" s="81">
        <v>5.0999999999999997E-2</v>
      </c>
      <c r="I19" s="81"/>
      <c r="J19" s="50"/>
    </row>
    <row r="20" spans="1:10" ht="46" x14ac:dyDescent="0.35">
      <c r="A20" s="58" t="s">
        <v>142</v>
      </c>
      <c r="B20" s="59" t="s">
        <v>400</v>
      </c>
      <c r="C20" s="72" t="s">
        <v>401</v>
      </c>
      <c r="D20" s="57" t="s">
        <v>395</v>
      </c>
      <c r="E20" s="73">
        <v>500000</v>
      </c>
      <c r="F20" s="74">
        <v>497.12</v>
      </c>
      <c r="G20" s="74">
        <v>2.2400000000000002</v>
      </c>
      <c r="H20" s="81">
        <v>5.1499999999999997E-2</v>
      </c>
      <c r="I20" s="81"/>
      <c r="J20" s="50"/>
    </row>
    <row r="21" spans="1:10" ht="46" x14ac:dyDescent="0.35">
      <c r="A21" s="58" t="s">
        <v>234</v>
      </c>
      <c r="B21" s="56" t="s">
        <v>119</v>
      </c>
      <c r="C21" s="57"/>
      <c r="D21" s="57"/>
      <c r="E21" s="57"/>
      <c r="F21" s="76">
        <v>4480.43</v>
      </c>
      <c r="G21" s="76">
        <v>20.18</v>
      </c>
      <c r="H21" s="75"/>
      <c r="I21" s="75"/>
      <c r="J21" s="50"/>
    </row>
    <row r="22" spans="1:10" ht="46" x14ac:dyDescent="0.35">
      <c r="A22" s="58" t="s">
        <v>143</v>
      </c>
      <c r="B22" s="56" t="s">
        <v>130</v>
      </c>
      <c r="C22" s="71"/>
      <c r="D22" s="71"/>
      <c r="E22" s="57"/>
      <c r="F22" s="57"/>
      <c r="G22" s="57"/>
      <c r="H22" s="70"/>
      <c r="I22" s="70"/>
      <c r="J22" s="50"/>
    </row>
    <row r="23" spans="1:10" ht="46" x14ac:dyDescent="0.35">
      <c r="A23" s="58" t="s">
        <v>144</v>
      </c>
      <c r="B23" s="59" t="s">
        <v>402</v>
      </c>
      <c r="C23" s="72" t="s">
        <v>225</v>
      </c>
      <c r="D23" s="57" t="s">
        <v>124</v>
      </c>
      <c r="E23" s="73">
        <v>1000000</v>
      </c>
      <c r="F23" s="74">
        <v>999.33</v>
      </c>
      <c r="G23" s="74">
        <v>4.5</v>
      </c>
      <c r="H23" s="81">
        <v>6.1316000000000002E-2</v>
      </c>
      <c r="I23" s="81"/>
      <c r="J23" s="50"/>
    </row>
    <row r="24" spans="1:10" ht="46" x14ac:dyDescent="0.35">
      <c r="A24" s="58" t="s">
        <v>147</v>
      </c>
      <c r="B24" s="59" t="s">
        <v>403</v>
      </c>
      <c r="C24" s="72" t="s">
        <v>404</v>
      </c>
      <c r="D24" s="57" t="s">
        <v>124</v>
      </c>
      <c r="E24" s="73">
        <v>1000000</v>
      </c>
      <c r="F24" s="74">
        <v>999.16</v>
      </c>
      <c r="G24" s="74">
        <v>4.5</v>
      </c>
      <c r="H24" s="81">
        <v>6.1151999999999998E-2</v>
      </c>
      <c r="I24" s="81"/>
      <c r="J24" s="50"/>
    </row>
    <row r="25" spans="1:10" x14ac:dyDescent="0.35">
      <c r="A25" s="50"/>
      <c r="B25" s="59" t="s">
        <v>405</v>
      </c>
      <c r="C25" s="72" t="s">
        <v>132</v>
      </c>
      <c r="D25" s="57" t="s">
        <v>133</v>
      </c>
      <c r="E25" s="73">
        <v>1000000</v>
      </c>
      <c r="F25" s="74">
        <v>997.69</v>
      </c>
      <c r="G25" s="74">
        <v>4.49</v>
      </c>
      <c r="H25" s="81">
        <v>6.0497000000000002E-2</v>
      </c>
      <c r="I25" s="81"/>
      <c r="J25" s="50"/>
    </row>
    <row r="26" spans="1:10" x14ac:dyDescent="0.35">
      <c r="A26" s="50"/>
      <c r="B26" s="59" t="s">
        <v>406</v>
      </c>
      <c r="C26" s="72" t="s">
        <v>135</v>
      </c>
      <c r="D26" s="57" t="s">
        <v>124</v>
      </c>
      <c r="E26" s="73">
        <v>1000000</v>
      </c>
      <c r="F26" s="74">
        <v>997.17</v>
      </c>
      <c r="G26" s="74">
        <v>4.49</v>
      </c>
      <c r="H26" s="81">
        <v>6.1053000000000003E-2</v>
      </c>
      <c r="I26" s="81"/>
      <c r="J26" s="50"/>
    </row>
    <row r="27" spans="1:10" x14ac:dyDescent="0.35">
      <c r="A27" s="50"/>
      <c r="B27" s="59" t="s">
        <v>407</v>
      </c>
      <c r="C27" s="72" t="s">
        <v>408</v>
      </c>
      <c r="D27" s="57" t="s">
        <v>124</v>
      </c>
      <c r="E27" s="73">
        <v>1000000</v>
      </c>
      <c r="F27" s="74">
        <v>995.36</v>
      </c>
      <c r="G27" s="74">
        <v>4.4800000000000004</v>
      </c>
      <c r="H27" s="81">
        <v>6.0825999999999998E-2</v>
      </c>
      <c r="I27" s="81"/>
      <c r="J27" s="50"/>
    </row>
    <row r="28" spans="1:10" x14ac:dyDescent="0.35">
      <c r="A28" s="50"/>
      <c r="B28" s="59" t="s">
        <v>409</v>
      </c>
      <c r="C28" s="72" t="s">
        <v>410</v>
      </c>
      <c r="D28" s="57" t="s">
        <v>233</v>
      </c>
      <c r="E28" s="73">
        <v>1000000</v>
      </c>
      <c r="F28" s="74">
        <v>994.09</v>
      </c>
      <c r="G28" s="74">
        <v>4.4800000000000004</v>
      </c>
      <c r="H28" s="81">
        <v>6.2031000000000003E-2</v>
      </c>
      <c r="I28" s="81"/>
      <c r="J28" s="50"/>
    </row>
    <row r="29" spans="1:10" ht="46" x14ac:dyDescent="0.35">
      <c r="A29" s="58" t="s">
        <v>152</v>
      </c>
      <c r="B29" s="59" t="s">
        <v>411</v>
      </c>
      <c r="C29" s="72" t="s">
        <v>412</v>
      </c>
      <c r="D29" s="57" t="s">
        <v>124</v>
      </c>
      <c r="E29" s="73">
        <v>500000</v>
      </c>
      <c r="F29" s="74">
        <v>498.83</v>
      </c>
      <c r="G29" s="74">
        <v>2.25</v>
      </c>
      <c r="H29" s="81">
        <v>6.1010000000000002E-2</v>
      </c>
      <c r="I29" s="81"/>
      <c r="J29" s="50"/>
    </row>
    <row r="30" spans="1:10" x14ac:dyDescent="0.35">
      <c r="A30" s="50"/>
      <c r="B30" s="59" t="s">
        <v>413</v>
      </c>
      <c r="C30" s="72" t="s">
        <v>414</v>
      </c>
      <c r="D30" s="57" t="s">
        <v>233</v>
      </c>
      <c r="E30" s="73">
        <v>500000</v>
      </c>
      <c r="F30" s="74">
        <v>497.03</v>
      </c>
      <c r="G30" s="74">
        <v>2.2400000000000002</v>
      </c>
      <c r="H30" s="81">
        <v>6.2225999999999997E-2</v>
      </c>
      <c r="I30" s="81"/>
      <c r="J30" s="50"/>
    </row>
    <row r="31" spans="1:10" x14ac:dyDescent="0.35">
      <c r="A31" s="50"/>
      <c r="B31" s="59" t="s">
        <v>415</v>
      </c>
      <c r="C31" s="72" t="s">
        <v>232</v>
      </c>
      <c r="D31" s="57" t="s">
        <v>233</v>
      </c>
      <c r="E31" s="73">
        <v>500000</v>
      </c>
      <c r="F31" s="74">
        <v>496.44</v>
      </c>
      <c r="G31" s="74">
        <v>2.2400000000000002</v>
      </c>
      <c r="H31" s="81">
        <v>6.2248999999999999E-2</v>
      </c>
      <c r="I31" s="81"/>
      <c r="J31" s="50"/>
    </row>
    <row r="32" spans="1:10" x14ac:dyDescent="0.35">
      <c r="A32" s="50"/>
      <c r="B32" s="59" t="s">
        <v>416</v>
      </c>
      <c r="C32" s="72" t="s">
        <v>417</v>
      </c>
      <c r="D32" s="57" t="s">
        <v>124</v>
      </c>
      <c r="E32" s="73">
        <v>500000</v>
      </c>
      <c r="F32" s="74">
        <v>496.39</v>
      </c>
      <c r="G32" s="74">
        <v>2.2400000000000002</v>
      </c>
      <c r="H32" s="81">
        <v>6.3196000000000002E-2</v>
      </c>
      <c r="I32" s="81"/>
      <c r="J32" s="50"/>
    </row>
    <row r="33" spans="1:10" ht="57.5" x14ac:dyDescent="0.35">
      <c r="A33" s="58" t="s">
        <v>229</v>
      </c>
      <c r="B33" s="59" t="s">
        <v>418</v>
      </c>
      <c r="C33" s="72" t="s">
        <v>419</v>
      </c>
      <c r="D33" s="57" t="s">
        <v>228</v>
      </c>
      <c r="E33" s="73">
        <v>500000</v>
      </c>
      <c r="F33" s="74">
        <v>496.2</v>
      </c>
      <c r="G33" s="74">
        <v>2.23</v>
      </c>
      <c r="H33" s="81">
        <v>6.2066000000000003E-2</v>
      </c>
      <c r="I33" s="81"/>
      <c r="J33" s="50"/>
    </row>
    <row r="34" spans="1:10" x14ac:dyDescent="0.35">
      <c r="A34" s="50"/>
      <c r="B34" s="59" t="s">
        <v>420</v>
      </c>
      <c r="C34" s="72" t="s">
        <v>421</v>
      </c>
      <c r="D34" s="57" t="s">
        <v>133</v>
      </c>
      <c r="E34" s="73">
        <v>500000</v>
      </c>
      <c r="F34" s="74">
        <v>495.36</v>
      </c>
      <c r="G34" s="74">
        <v>2.23</v>
      </c>
      <c r="H34" s="81">
        <v>6.2101000000000003E-2</v>
      </c>
      <c r="I34" s="81"/>
      <c r="J34" s="50"/>
    </row>
    <row r="35" spans="1:10" x14ac:dyDescent="0.35">
      <c r="A35" s="50"/>
      <c r="B35" s="56" t="s">
        <v>119</v>
      </c>
      <c r="C35" s="57"/>
      <c r="D35" s="57"/>
      <c r="E35" s="57"/>
      <c r="F35" s="76">
        <v>8963.0499999999993</v>
      </c>
      <c r="G35" s="76">
        <v>40.369999999999997</v>
      </c>
      <c r="H35" s="75"/>
      <c r="I35" s="75"/>
      <c r="J35" s="50"/>
    </row>
    <row r="36" spans="1:10" x14ac:dyDescent="0.35">
      <c r="A36" s="50"/>
      <c r="B36" s="56" t="s">
        <v>123</v>
      </c>
      <c r="C36" s="71"/>
      <c r="D36" s="71"/>
      <c r="E36" s="57"/>
      <c r="F36" s="57"/>
      <c r="G36" s="57"/>
      <c r="H36" s="70"/>
      <c r="I36" s="70"/>
      <c r="J36" s="50"/>
    </row>
    <row r="37" spans="1:10" x14ac:dyDescent="0.35">
      <c r="A37" s="50"/>
      <c r="B37" s="59" t="s">
        <v>422</v>
      </c>
      <c r="C37" s="72" t="s">
        <v>423</v>
      </c>
      <c r="D37" s="57" t="s">
        <v>124</v>
      </c>
      <c r="E37" s="73">
        <v>1500000</v>
      </c>
      <c r="F37" s="74">
        <v>1480.55</v>
      </c>
      <c r="G37" s="74">
        <v>6.67</v>
      </c>
      <c r="H37" s="81">
        <v>6.5701999999999997E-2</v>
      </c>
      <c r="I37" s="81"/>
      <c r="J37" s="50"/>
    </row>
    <row r="38" spans="1:10" x14ac:dyDescent="0.35">
      <c r="A38" s="50"/>
      <c r="B38" s="59" t="s">
        <v>424</v>
      </c>
      <c r="C38" s="72" t="s">
        <v>227</v>
      </c>
      <c r="D38" s="57" t="s">
        <v>228</v>
      </c>
      <c r="E38" s="73">
        <v>1000000</v>
      </c>
      <c r="F38" s="74">
        <v>999</v>
      </c>
      <c r="G38" s="74">
        <v>4.5</v>
      </c>
      <c r="H38" s="81">
        <v>6.0974E-2</v>
      </c>
      <c r="I38" s="81"/>
      <c r="J38" s="50"/>
    </row>
    <row r="39" spans="1:10" x14ac:dyDescent="0.35">
      <c r="B39" s="59" t="s">
        <v>140</v>
      </c>
      <c r="C39" s="72" t="s">
        <v>141</v>
      </c>
      <c r="D39" s="57" t="s">
        <v>124</v>
      </c>
      <c r="E39" s="73">
        <v>1000000</v>
      </c>
      <c r="F39" s="74">
        <v>998.17</v>
      </c>
      <c r="G39" s="74">
        <v>4.5</v>
      </c>
      <c r="H39" s="81">
        <v>6.7008999999999999E-2</v>
      </c>
      <c r="I39" s="81"/>
    </row>
    <row r="40" spans="1:10" x14ac:dyDescent="0.35">
      <c r="B40" s="59" t="s">
        <v>425</v>
      </c>
      <c r="C40" s="72" t="s">
        <v>426</v>
      </c>
      <c r="D40" s="57" t="s">
        <v>124</v>
      </c>
      <c r="E40" s="73">
        <v>1000000</v>
      </c>
      <c r="F40" s="74">
        <v>993.84</v>
      </c>
      <c r="G40" s="74">
        <v>4.4800000000000004</v>
      </c>
      <c r="H40" s="81">
        <v>6.6549999999999998E-2</v>
      </c>
      <c r="I40" s="81"/>
    </row>
    <row r="41" spans="1:10" x14ac:dyDescent="0.35">
      <c r="B41" s="59" t="s">
        <v>427</v>
      </c>
      <c r="C41" s="72" t="s">
        <v>428</v>
      </c>
      <c r="D41" s="57" t="s">
        <v>124</v>
      </c>
      <c r="E41" s="73">
        <v>500000</v>
      </c>
      <c r="F41" s="74">
        <v>493.52</v>
      </c>
      <c r="G41" s="74">
        <v>2.2200000000000002</v>
      </c>
      <c r="H41" s="81">
        <v>6.9500000000000006E-2</v>
      </c>
      <c r="I41" s="81"/>
    </row>
    <row r="42" spans="1:10" x14ac:dyDescent="0.35">
      <c r="B42" s="56" t="s">
        <v>119</v>
      </c>
      <c r="C42" s="57"/>
      <c r="D42" s="57"/>
      <c r="E42" s="57"/>
      <c r="F42" s="76">
        <v>4965.08</v>
      </c>
      <c r="G42" s="76">
        <v>22.37</v>
      </c>
      <c r="H42" s="75"/>
      <c r="I42" s="75"/>
    </row>
    <row r="43" spans="1:10" x14ac:dyDescent="0.35">
      <c r="B43" s="60" t="s">
        <v>121</v>
      </c>
      <c r="C43" s="61"/>
      <c r="D43" s="61"/>
      <c r="E43" s="63"/>
      <c r="F43" s="76">
        <f>F21+F35+F42</f>
        <v>18408.559999999998</v>
      </c>
      <c r="G43" s="76">
        <f>G21+G35+G42</f>
        <v>82.92</v>
      </c>
      <c r="H43" s="78"/>
      <c r="I43" s="78"/>
    </row>
    <row r="44" spans="1:10" x14ac:dyDescent="0.35">
      <c r="B44" s="56" t="s">
        <v>360</v>
      </c>
      <c r="C44" s="71"/>
      <c r="D44" s="71"/>
      <c r="E44" s="57"/>
      <c r="F44" s="57"/>
      <c r="G44" s="57"/>
      <c r="H44" s="70"/>
      <c r="I44" s="70"/>
    </row>
    <row r="45" spans="1:10" x14ac:dyDescent="0.35">
      <c r="B45" s="59" t="s">
        <v>125</v>
      </c>
      <c r="C45" s="72"/>
      <c r="D45" s="57"/>
      <c r="E45" s="73"/>
      <c r="F45" s="74">
        <v>3426.51</v>
      </c>
      <c r="G45" s="74">
        <v>15.43</v>
      </c>
      <c r="H45" s="81">
        <v>5.2766056098218342E-2</v>
      </c>
      <c r="I45" s="81"/>
    </row>
    <row r="46" spans="1:10" x14ac:dyDescent="0.35">
      <c r="B46" s="56" t="s">
        <v>119</v>
      </c>
      <c r="C46" s="57"/>
      <c r="D46" s="57"/>
      <c r="E46" s="57"/>
      <c r="F46" s="76">
        <v>3426.51</v>
      </c>
      <c r="G46" s="76">
        <v>15.43</v>
      </c>
      <c r="H46" s="75"/>
      <c r="I46" s="75"/>
    </row>
    <row r="47" spans="1:10" x14ac:dyDescent="0.35">
      <c r="B47" s="60" t="s">
        <v>121</v>
      </c>
      <c r="C47" s="61"/>
      <c r="D47" s="61"/>
      <c r="E47" s="63"/>
      <c r="F47" s="76">
        <f>F46</f>
        <v>3426.51</v>
      </c>
      <c r="G47" s="76">
        <f>G46</f>
        <v>15.43</v>
      </c>
      <c r="H47" s="78"/>
      <c r="I47" s="78"/>
    </row>
    <row r="48" spans="1:10" x14ac:dyDescent="0.35">
      <c r="B48" s="56" t="s">
        <v>150</v>
      </c>
      <c r="C48" s="57"/>
      <c r="D48" s="57"/>
      <c r="E48" s="57"/>
      <c r="F48" s="57"/>
      <c r="G48" s="57"/>
      <c r="H48" s="70"/>
      <c r="I48" s="70"/>
    </row>
    <row r="49" spans="2:9" x14ac:dyDescent="0.35">
      <c r="B49" s="56" t="s">
        <v>151</v>
      </c>
      <c r="C49" s="71"/>
      <c r="D49" s="71"/>
      <c r="E49" s="57"/>
      <c r="F49" s="57"/>
      <c r="G49" s="57"/>
      <c r="H49" s="70"/>
      <c r="I49" s="70"/>
    </row>
    <row r="50" spans="2:9" x14ac:dyDescent="0.35">
      <c r="B50" s="59" t="s">
        <v>151</v>
      </c>
      <c r="C50" s="72" t="s">
        <v>56</v>
      </c>
      <c r="D50" s="57"/>
      <c r="E50" s="73">
        <v>142.81299999999999</v>
      </c>
      <c r="F50" s="74">
        <v>16.78</v>
      </c>
      <c r="G50" s="74">
        <v>0.08</v>
      </c>
      <c r="H50" s="81"/>
      <c r="I50" s="81"/>
    </row>
    <row r="51" spans="2:9" x14ac:dyDescent="0.35">
      <c r="B51" s="56" t="s">
        <v>119</v>
      </c>
      <c r="C51" s="57"/>
      <c r="D51" s="57"/>
      <c r="E51" s="57"/>
      <c r="F51" s="76">
        <v>16.78</v>
      </c>
      <c r="G51" s="76">
        <v>0.08</v>
      </c>
      <c r="H51" s="75"/>
      <c r="I51" s="75"/>
    </row>
    <row r="52" spans="2:9" x14ac:dyDescent="0.35">
      <c r="B52" s="60" t="s">
        <v>121</v>
      </c>
      <c r="C52" s="61"/>
      <c r="D52" s="61"/>
      <c r="E52" s="63"/>
      <c r="F52" s="76">
        <v>16.78</v>
      </c>
      <c r="G52" s="76">
        <v>0.08</v>
      </c>
      <c r="H52" s="78"/>
      <c r="I52" s="78"/>
    </row>
    <row r="53" spans="2:9" x14ac:dyDescent="0.35">
      <c r="B53" s="60" t="s">
        <v>126</v>
      </c>
      <c r="C53" s="61"/>
      <c r="D53" s="61"/>
      <c r="E53" s="57"/>
      <c r="F53" s="76">
        <v>151.63</v>
      </c>
      <c r="G53" s="76">
        <v>0.67</v>
      </c>
      <c r="H53" s="78"/>
      <c r="I53" s="78"/>
    </row>
    <row r="54" spans="2:9" ht="15" thickBot="1" x14ac:dyDescent="0.4">
      <c r="B54" s="64" t="s">
        <v>127</v>
      </c>
      <c r="C54" s="65"/>
      <c r="D54" s="65"/>
      <c r="E54" s="65"/>
      <c r="F54" s="82">
        <v>22203.599999999999</v>
      </c>
      <c r="G54" s="83">
        <v>100</v>
      </c>
      <c r="H54" s="84"/>
      <c r="I54" s="84"/>
    </row>
    <row r="55" spans="2:9" x14ac:dyDescent="0.35">
      <c r="B55" s="117"/>
      <c r="C55" s="117"/>
      <c r="D55" s="117"/>
      <c r="E55" s="117"/>
      <c r="F55" s="50"/>
      <c r="G55" s="50"/>
      <c r="H55" s="50"/>
      <c r="I55" s="50"/>
    </row>
    <row r="56" spans="2:9" x14ac:dyDescent="0.35">
      <c r="B56" s="117"/>
      <c r="C56" s="117"/>
      <c r="D56" s="117"/>
      <c r="E56" s="117"/>
      <c r="F56" s="50"/>
      <c r="G56" s="50"/>
      <c r="H56" s="50"/>
      <c r="I56" s="50"/>
    </row>
    <row r="57" spans="2:9" x14ac:dyDescent="0.35">
      <c r="B57" s="117" t="s">
        <v>362</v>
      </c>
      <c r="C57" s="117"/>
      <c r="D57" s="117"/>
      <c r="E57" s="117"/>
      <c r="F57" s="50"/>
      <c r="G57" s="50"/>
      <c r="H57" s="50"/>
      <c r="I57" s="50"/>
    </row>
    <row r="58" spans="2:9" x14ac:dyDescent="0.35">
      <c r="B58" s="117" t="s">
        <v>429</v>
      </c>
      <c r="C58" s="117"/>
      <c r="D58" s="117"/>
      <c r="E58" s="117"/>
      <c r="F58" s="50"/>
      <c r="G58" s="50"/>
      <c r="H58" s="50"/>
      <c r="I58" s="50"/>
    </row>
    <row r="59" spans="2:9" x14ac:dyDescent="0.35">
      <c r="B59" s="85" t="s">
        <v>363</v>
      </c>
      <c r="C59" s="85"/>
      <c r="D59" s="85"/>
      <c r="E59" s="85"/>
      <c r="F59" s="50"/>
      <c r="G59" s="50"/>
      <c r="H59" s="50"/>
      <c r="I59" s="50"/>
    </row>
    <row r="60" spans="2:9" x14ac:dyDescent="0.35">
      <c r="B60" s="114"/>
      <c r="C60" s="114"/>
      <c r="D60" s="114"/>
      <c r="E60" s="114"/>
      <c r="F60" s="50"/>
      <c r="G60" s="50"/>
      <c r="H60" s="50"/>
      <c r="I60" s="50"/>
    </row>
    <row r="61" spans="2:9" x14ac:dyDescent="0.35">
      <c r="B61" s="51" t="s">
        <v>364</v>
      </c>
      <c r="C61" s="51"/>
      <c r="D61" s="51"/>
      <c r="E61" s="51"/>
      <c r="F61" s="50"/>
      <c r="G61" s="50"/>
      <c r="H61" s="50"/>
      <c r="I61" s="50"/>
    </row>
    <row r="62" spans="2:9" x14ac:dyDescent="0.35">
      <c r="B62" s="87" t="s">
        <v>365</v>
      </c>
      <c r="C62" s="87"/>
      <c r="D62" s="87"/>
      <c r="E62" s="87"/>
      <c r="F62" s="50"/>
      <c r="G62" s="50"/>
      <c r="H62" s="50"/>
      <c r="I62" s="50"/>
    </row>
    <row r="63" spans="2:9" x14ac:dyDescent="0.35">
      <c r="B63" s="87" t="s">
        <v>366</v>
      </c>
      <c r="C63" s="87"/>
      <c r="D63" s="87"/>
      <c r="E63" s="87"/>
      <c r="F63" s="50"/>
      <c r="G63" s="50"/>
      <c r="H63" s="50"/>
      <c r="I63" s="50"/>
    </row>
    <row r="64" spans="2:9" x14ac:dyDescent="0.35">
      <c r="B64" s="87" t="s">
        <v>367</v>
      </c>
      <c r="C64" s="87"/>
      <c r="D64" s="87"/>
      <c r="E64" s="87"/>
      <c r="F64" s="50"/>
      <c r="G64" s="50"/>
      <c r="H64" s="50"/>
      <c r="I64" s="50"/>
    </row>
    <row r="65" spans="2:9" x14ac:dyDescent="0.35">
      <c r="B65" s="51" t="s">
        <v>368</v>
      </c>
      <c r="C65" s="52" t="s">
        <v>369</v>
      </c>
      <c r="D65" s="52" t="s">
        <v>370</v>
      </c>
      <c r="E65" s="50"/>
      <c r="F65" s="50"/>
      <c r="G65" s="50"/>
      <c r="H65" s="50"/>
      <c r="I65" s="50"/>
    </row>
    <row r="66" spans="2:9" x14ac:dyDescent="0.35">
      <c r="B66" s="53" t="s">
        <v>372</v>
      </c>
      <c r="C66" s="95">
        <v>102.12820000000001</v>
      </c>
      <c r="D66" s="95">
        <v>101.611</v>
      </c>
      <c r="E66" s="95"/>
      <c r="F66" s="50"/>
      <c r="G66" s="50"/>
      <c r="H66" s="50"/>
      <c r="I66" s="50"/>
    </row>
    <row r="67" spans="2:9" x14ac:dyDescent="0.35">
      <c r="B67" s="53" t="s">
        <v>430</v>
      </c>
      <c r="C67" s="95">
        <v>100.44370000000001</v>
      </c>
      <c r="D67" s="95">
        <v>101.6103</v>
      </c>
      <c r="E67" s="95"/>
      <c r="F67" s="50"/>
      <c r="G67" s="50"/>
      <c r="H67" s="50"/>
      <c r="I67" s="50"/>
    </row>
    <row r="68" spans="2:9" x14ac:dyDescent="0.35">
      <c r="B68" s="53" t="s">
        <v>431</v>
      </c>
      <c r="C68" s="95">
        <v>100.41330000000001</v>
      </c>
      <c r="D68" s="95">
        <v>101.5866</v>
      </c>
      <c r="E68" s="95"/>
      <c r="F68" s="50"/>
      <c r="G68" s="50"/>
      <c r="H68" s="50"/>
      <c r="I68" s="50"/>
    </row>
    <row r="69" spans="2:9" x14ac:dyDescent="0.35">
      <c r="B69" s="53" t="s">
        <v>374</v>
      </c>
      <c r="C69" s="95">
        <v>102.0967</v>
      </c>
      <c r="D69" s="95">
        <v>101.5864</v>
      </c>
      <c r="E69" s="95"/>
      <c r="F69" s="50"/>
      <c r="G69" s="50"/>
      <c r="H69" s="50"/>
      <c r="I69" s="50"/>
    </row>
    <row r="70" spans="2:9" x14ac:dyDescent="0.35">
      <c r="B70" s="53" t="s">
        <v>432</v>
      </c>
      <c r="C70" s="95">
        <v>100.2426</v>
      </c>
      <c r="D70" s="95">
        <v>100.2795</v>
      </c>
      <c r="E70" s="95"/>
      <c r="F70" s="50"/>
      <c r="G70" s="50"/>
      <c r="H70" s="50"/>
      <c r="I70" s="50"/>
    </row>
    <row r="71" spans="2:9" x14ac:dyDescent="0.35">
      <c r="B71" s="53" t="s">
        <v>433</v>
      </c>
      <c r="C71" s="95">
        <v>100.23990000000001</v>
      </c>
      <c r="D71" s="95">
        <v>100.2765</v>
      </c>
      <c r="E71" s="95"/>
      <c r="F71" s="50"/>
      <c r="G71" s="50"/>
      <c r="H71" s="50"/>
      <c r="I71" s="50"/>
    </row>
    <row r="72" spans="2:9" x14ac:dyDescent="0.35">
      <c r="B72" s="53" t="s">
        <v>434</v>
      </c>
      <c r="C72" s="95">
        <v>100.0866</v>
      </c>
      <c r="D72" s="95">
        <v>100.0429</v>
      </c>
      <c r="E72" s="95"/>
      <c r="F72" s="50"/>
      <c r="G72" s="50"/>
      <c r="H72" s="50"/>
      <c r="I72" s="50"/>
    </row>
    <row r="73" spans="2:9" x14ac:dyDescent="0.35">
      <c r="B73" s="53" t="s">
        <v>435</v>
      </c>
      <c r="C73" s="95">
        <v>100.0527</v>
      </c>
      <c r="D73" s="95">
        <v>100.0381</v>
      </c>
      <c r="E73" s="95"/>
      <c r="F73" s="50"/>
      <c r="G73" s="50"/>
      <c r="H73" s="50"/>
      <c r="I73" s="50"/>
    </row>
    <row r="74" spans="2:9" x14ac:dyDescent="0.35">
      <c r="B74" s="53" t="s">
        <v>436</v>
      </c>
      <c r="C74" s="95">
        <v>100.0903</v>
      </c>
      <c r="D74" s="95">
        <v>100.038</v>
      </c>
      <c r="E74" s="95"/>
      <c r="F74" s="50"/>
      <c r="G74" s="50"/>
      <c r="H74" s="50"/>
      <c r="I74" s="50"/>
    </row>
    <row r="75" spans="2:9" x14ac:dyDescent="0.35">
      <c r="B75" s="53" t="s">
        <v>437</v>
      </c>
      <c r="C75" s="95">
        <v>100.0527</v>
      </c>
      <c r="D75" s="95">
        <v>100.0367</v>
      </c>
      <c r="E75" s="95"/>
      <c r="F75" s="50"/>
      <c r="G75" s="50"/>
      <c r="H75" s="50"/>
      <c r="I75" s="50"/>
    </row>
    <row r="76" spans="2:9" x14ac:dyDescent="0.35">
      <c r="B76" s="53"/>
      <c r="C76" s="50"/>
      <c r="D76" s="50"/>
      <c r="E76" s="50"/>
      <c r="F76" s="50"/>
      <c r="G76" s="50"/>
      <c r="H76" s="50"/>
      <c r="I76" s="50"/>
    </row>
    <row r="77" spans="2:9" x14ac:dyDescent="0.35">
      <c r="B77" s="87" t="s">
        <v>438</v>
      </c>
      <c r="C77" s="50"/>
      <c r="D77" s="50"/>
      <c r="E77" s="50"/>
      <c r="F77" s="50"/>
      <c r="G77" s="50"/>
      <c r="H77" s="50"/>
      <c r="I77" s="50"/>
    </row>
    <row r="78" spans="2:9" x14ac:dyDescent="0.35">
      <c r="B78" s="51" t="s">
        <v>439</v>
      </c>
      <c r="C78" s="96" t="s">
        <v>440</v>
      </c>
      <c r="D78" s="96" t="s">
        <v>441</v>
      </c>
      <c r="E78" s="50"/>
      <c r="F78" s="50"/>
      <c r="G78" s="50"/>
      <c r="H78" s="50"/>
      <c r="I78" s="50"/>
    </row>
    <row r="79" spans="2:9" x14ac:dyDescent="0.35">
      <c r="B79" s="53" t="s">
        <v>437</v>
      </c>
      <c r="C79" s="97">
        <v>0.49285016000000015</v>
      </c>
      <c r="D79" s="97">
        <v>0.49285016000000015</v>
      </c>
      <c r="E79" s="50"/>
      <c r="F79" s="50"/>
      <c r="G79" s="50"/>
      <c r="H79" s="50"/>
      <c r="I79" s="50"/>
    </row>
    <row r="80" spans="2:9" x14ac:dyDescent="0.35">
      <c r="B80" s="53" t="s">
        <v>432</v>
      </c>
      <c r="C80" s="97">
        <v>0.54595400000000005</v>
      </c>
      <c r="D80" s="97">
        <v>0.54595400000000005</v>
      </c>
      <c r="E80" s="50"/>
      <c r="F80" s="50"/>
      <c r="G80" s="50"/>
      <c r="H80" s="50"/>
      <c r="I80" s="50"/>
    </row>
    <row r="81" spans="2:9" x14ac:dyDescent="0.35">
      <c r="B81" s="53" t="s">
        <v>430</v>
      </c>
      <c r="C81" s="97">
        <v>1.68</v>
      </c>
      <c r="D81" s="97">
        <v>1.68</v>
      </c>
      <c r="E81" s="50"/>
      <c r="F81" s="50"/>
      <c r="G81" s="50"/>
      <c r="H81" s="50"/>
      <c r="I81" s="50"/>
    </row>
    <row r="82" spans="2:9" x14ac:dyDescent="0.35">
      <c r="B82" s="53" t="s">
        <v>436</v>
      </c>
      <c r="C82" s="97">
        <v>0.45592169999999999</v>
      </c>
      <c r="D82" s="97">
        <v>0.45592169999999999</v>
      </c>
      <c r="E82" s="50"/>
      <c r="F82" s="50"/>
      <c r="G82" s="50"/>
      <c r="H82" s="50"/>
      <c r="I82" s="50"/>
    </row>
    <row r="83" spans="2:9" x14ac:dyDescent="0.35">
      <c r="B83" s="53" t="s">
        <v>435</v>
      </c>
      <c r="C83" s="97">
        <v>0.48683612999999998</v>
      </c>
      <c r="D83" s="97">
        <v>0.48683612999999998</v>
      </c>
      <c r="E83" s="50"/>
      <c r="F83" s="50"/>
      <c r="G83" s="50"/>
      <c r="H83" s="50"/>
      <c r="I83" s="50"/>
    </row>
    <row r="84" spans="2:9" x14ac:dyDescent="0.35">
      <c r="B84" s="53" t="s">
        <v>433</v>
      </c>
      <c r="C84" s="97">
        <v>0.53959199999999996</v>
      </c>
      <c r="D84" s="97">
        <v>0.53959199999999996</v>
      </c>
      <c r="E84" s="50"/>
      <c r="F84" s="50"/>
      <c r="G84" s="50"/>
      <c r="H84" s="50"/>
      <c r="I84" s="50"/>
    </row>
    <row r="85" spans="2:9" x14ac:dyDescent="0.35">
      <c r="B85" s="53" t="s">
        <v>431</v>
      </c>
      <c r="C85" s="97">
        <v>1.68</v>
      </c>
      <c r="D85" s="97">
        <v>1.68</v>
      </c>
      <c r="E85" s="50"/>
      <c r="F85" s="50"/>
      <c r="G85" s="50"/>
      <c r="H85" s="50"/>
      <c r="I85" s="50"/>
    </row>
    <row r="86" spans="2:9" x14ac:dyDescent="0.35">
      <c r="B86" s="53" t="s">
        <v>434</v>
      </c>
      <c r="C86" s="97">
        <v>0.46147756999999995</v>
      </c>
      <c r="D86" s="97">
        <v>0.46147756999999995</v>
      </c>
      <c r="E86" s="50"/>
      <c r="F86" s="50"/>
      <c r="G86" s="50"/>
      <c r="H86" s="50"/>
      <c r="I86" s="50"/>
    </row>
    <row r="87" spans="2:9" x14ac:dyDescent="0.35">
      <c r="B87" s="53"/>
      <c r="C87" s="50"/>
      <c r="D87" s="50"/>
      <c r="E87" s="50"/>
      <c r="F87" s="50"/>
      <c r="G87" s="50"/>
      <c r="H87" s="50"/>
      <c r="I87" s="50"/>
    </row>
    <row r="88" spans="2:9" x14ac:dyDescent="0.35">
      <c r="B88" s="114" t="s">
        <v>442</v>
      </c>
      <c r="C88" s="114"/>
      <c r="D88" s="114"/>
      <c r="E88" s="114"/>
      <c r="F88" s="50"/>
      <c r="G88" s="50"/>
      <c r="H88" s="50"/>
      <c r="I88" s="50"/>
    </row>
    <row r="89" spans="2:9" x14ac:dyDescent="0.35">
      <c r="B89" s="114" t="s">
        <v>443</v>
      </c>
      <c r="C89" s="114"/>
      <c r="D89" s="114"/>
      <c r="E89" s="114"/>
      <c r="F89" s="50"/>
      <c r="G89" s="50"/>
      <c r="H89" s="50"/>
      <c r="I89" s="50"/>
    </row>
    <row r="90" spans="2:9" x14ac:dyDescent="0.35">
      <c r="B90" s="114" t="s">
        <v>444</v>
      </c>
      <c r="C90" s="114"/>
      <c r="D90" s="114"/>
      <c r="E90" s="114"/>
      <c r="F90" s="50"/>
      <c r="G90" s="50"/>
      <c r="H90" s="50"/>
      <c r="I90" s="50"/>
    </row>
    <row r="91" spans="2:9" x14ac:dyDescent="0.35">
      <c r="B91" s="53" t="s">
        <v>445</v>
      </c>
      <c r="C91" s="53"/>
      <c r="D91" s="53"/>
      <c r="E91" s="53"/>
      <c r="F91" s="50"/>
      <c r="G91" s="50"/>
      <c r="H91" s="50"/>
      <c r="I91" s="50"/>
    </row>
    <row r="92" spans="2:9" x14ac:dyDescent="0.35">
      <c r="B92" s="87" t="s">
        <v>446</v>
      </c>
      <c r="C92" s="53"/>
      <c r="D92" s="53"/>
      <c r="E92" s="53"/>
      <c r="F92" s="50"/>
      <c r="G92" s="50"/>
      <c r="H92" s="50"/>
      <c r="I92" s="50"/>
    </row>
    <row r="93" spans="2:9" x14ac:dyDescent="0.35">
      <c r="B93" s="53" t="s">
        <v>381</v>
      </c>
      <c r="C93" s="53"/>
      <c r="D93" s="53"/>
      <c r="E93" s="53"/>
      <c r="F93" s="50"/>
      <c r="G93" s="50"/>
      <c r="H93" s="50"/>
      <c r="I93" s="50"/>
    </row>
    <row r="94" spans="2:9" x14ac:dyDescent="0.35">
      <c r="B94" s="53" t="s">
        <v>447</v>
      </c>
      <c r="C94" s="53"/>
      <c r="D94" s="53"/>
      <c r="E94" s="53"/>
    </row>
    <row r="95" spans="2:9" x14ac:dyDescent="0.35">
      <c r="B95" s="53" t="s">
        <v>383</v>
      </c>
      <c r="C95" s="53"/>
      <c r="D95" s="53"/>
      <c r="E95" s="53"/>
    </row>
    <row r="96" spans="2:9" x14ac:dyDescent="0.35">
      <c r="B96" s="53" t="s">
        <v>448</v>
      </c>
      <c r="C96" s="53"/>
      <c r="D96" s="53"/>
      <c r="E96" s="53"/>
    </row>
    <row r="97" spans="2:2" x14ac:dyDescent="0.35">
      <c r="B97" s="92" t="s">
        <v>449</v>
      </c>
    </row>
    <row r="98" spans="2:2" x14ac:dyDescent="0.35">
      <c r="B98" s="92" t="s">
        <v>386</v>
      </c>
    </row>
    <row r="99" spans="2:2" x14ac:dyDescent="0.35">
      <c r="B99" s="92" t="s">
        <v>387</v>
      </c>
    </row>
    <row r="100" spans="2:2" x14ac:dyDescent="0.35">
      <c r="B100" s="92"/>
    </row>
    <row r="101" spans="2:2" x14ac:dyDescent="0.35">
      <c r="B101" s="92"/>
    </row>
    <row r="103" spans="2:2" x14ac:dyDescent="0.35">
      <c r="B103" s="3" t="s">
        <v>450</v>
      </c>
    </row>
    <row r="104" spans="2:2" x14ac:dyDescent="0.35">
      <c r="B104" s="98" t="s">
        <v>451</v>
      </c>
    </row>
    <row r="105" spans="2:2" x14ac:dyDescent="0.35">
      <c r="B105" s="98" t="s">
        <v>452</v>
      </c>
    </row>
    <row r="106" spans="2:2" x14ac:dyDescent="0.35">
      <c r="B106" s="99" t="s">
        <v>453</v>
      </c>
    </row>
    <row r="107" spans="2:2" x14ac:dyDescent="0.35">
      <c r="B107" s="99" t="s">
        <v>454</v>
      </c>
    </row>
    <row r="108" spans="2:2" x14ac:dyDescent="0.35">
      <c r="B108" s="99" t="s">
        <v>455</v>
      </c>
    </row>
    <row r="109" spans="2:2" x14ac:dyDescent="0.35">
      <c r="B109" s="99" t="s">
        <v>456</v>
      </c>
    </row>
    <row r="111" spans="2:2" ht="87" x14ac:dyDescent="0.35">
      <c r="B111" s="100" t="s">
        <v>153</v>
      </c>
    </row>
    <row r="113" spans="2:2" x14ac:dyDescent="0.35">
      <c r="B113" s="93" t="s">
        <v>388</v>
      </c>
    </row>
    <row r="124" spans="2:2" x14ac:dyDescent="0.35">
      <c r="B124" s="101" t="s">
        <v>491</v>
      </c>
    </row>
    <row r="125" spans="2:2" x14ac:dyDescent="0.35">
      <c r="B125" s="101" t="s">
        <v>154</v>
      </c>
    </row>
    <row r="136" spans="2:2" x14ac:dyDescent="0.35">
      <c r="B136" s="102" t="s">
        <v>457</v>
      </c>
    </row>
  </sheetData>
  <mergeCells count="12">
    <mergeCell ref="B1:I1"/>
    <mergeCell ref="B2:I2"/>
    <mergeCell ref="B3:I3"/>
    <mergeCell ref="B4:H4"/>
    <mergeCell ref="B88:E88"/>
    <mergeCell ref="B89:E89"/>
    <mergeCell ref="B90:E90"/>
    <mergeCell ref="B55:E55"/>
    <mergeCell ref="B56:E56"/>
    <mergeCell ref="B57:E57"/>
    <mergeCell ref="B58:E58"/>
    <mergeCell ref="B60:E60"/>
  </mergeCells>
  <pageMargins left="0" right="0" top="0" bottom="0" header="0" footer="0"/>
  <pageSetup orientation="landscape"/>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2584c6-e565-436d-9597-ce0da8a71fe7" xsi:nil="true"/>
    <lcf76f155ced4ddcb4097134ff3c332f xmlns="af0b1d1c-3daa-4f6b-9fc2-ae5d97eab6c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8E6DCB-6C4D-46D0-BD39-BDE2E41052C3}">
  <ds:schemaRefs>
    <ds:schemaRef ds:uri="http://schemas.microsoft.com/office/2006/metadata/properties"/>
    <ds:schemaRef ds:uri="http://schemas.microsoft.com/office/infopath/2007/PartnerControls"/>
    <ds:schemaRef ds:uri="3bb5c0bd-1902-412e-9cfc-a586a9199e55"/>
    <ds:schemaRef ds:uri="ea2584c6-e565-436d-9597-ce0da8a71fe7"/>
  </ds:schemaRefs>
</ds:datastoreItem>
</file>

<file path=customXml/itemProps2.xml><?xml version="1.0" encoding="utf-8"?>
<ds:datastoreItem xmlns:ds="http://schemas.openxmlformats.org/officeDocument/2006/customXml" ds:itemID="{F4E162AF-B8C8-456B-90F4-83835F335521}">
  <ds:schemaRefs>
    <ds:schemaRef ds:uri="http://schemas.microsoft.com/sharepoint/v3/contenttype/forms"/>
  </ds:schemaRefs>
</ds:datastoreItem>
</file>

<file path=customXml/itemProps3.xml><?xml version="1.0" encoding="utf-8"?>
<ds:datastoreItem xmlns:ds="http://schemas.openxmlformats.org/officeDocument/2006/customXml" ds:itemID="{1B2FA768-147E-4304-BD74-7AE03ACC5D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Product Labels</vt:lpstr>
      <vt:lpstr>PRC</vt:lpstr>
      <vt:lpstr>Abakkus Flexi Cap Fund</vt:lpstr>
      <vt:lpstr>Abakkus Small Cap Fund</vt:lpstr>
      <vt:lpstr>Abakkus Liquid Fund</vt:lpstr>
      <vt:lpstr>JR_PAGE_ANCHOR_0_2</vt:lpstr>
      <vt:lpstr>JR_PAGE_ANCHOR_0_3</vt:lpstr>
      <vt:lpstr>'Product Labels'!OLE_LINK1</vt:lpstr>
      <vt:lpstr>'Product Labels'!OLE_LINK2</vt:lpstr>
      <vt:lpstr>Dashboard!Print_Titles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rrathore</dc:creator>
  <cp:lastModifiedBy>Lijo Varghese</cp:lastModifiedBy>
  <cp:lastPrinted>2016-12-05T05:58:57Z</cp:lastPrinted>
  <dcterms:created xsi:type="dcterms:W3CDTF">2016-04-26T08:30:43Z</dcterms:created>
  <dcterms:modified xsi:type="dcterms:W3CDTF">2026-05-09T17:29:49Z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92d650-9f13-46a3-b8fc-6df5be32bb6b_Enabled">
    <vt:lpwstr>true</vt:lpwstr>
  </property>
  <property fmtid="{D5CDD505-2E9C-101B-9397-08002B2CF9AE}" pid="3" name="MSIP_Label_4992d650-9f13-46a3-b8fc-6df5be32bb6b_SetDate">
    <vt:lpwstr>2023-10-18T04:34:45Z</vt:lpwstr>
  </property>
  <property fmtid="{D5CDD505-2E9C-101B-9397-08002B2CF9AE}" pid="4" name="MSIP_Label_4992d650-9f13-46a3-b8fc-6df5be32bb6b_Method">
    <vt:lpwstr>Standard</vt:lpwstr>
  </property>
  <property fmtid="{D5CDD505-2E9C-101B-9397-08002B2CF9AE}" pid="5" name="MSIP_Label_4992d650-9f13-46a3-b8fc-6df5be32bb6b_Name">
    <vt:lpwstr>Public</vt:lpwstr>
  </property>
  <property fmtid="{D5CDD505-2E9C-101B-9397-08002B2CF9AE}" pid="6" name="MSIP_Label_4992d650-9f13-46a3-b8fc-6df5be32bb6b_SiteId">
    <vt:lpwstr>0c4669bc-3858-4b9c-8f39-1b8858daf382</vt:lpwstr>
  </property>
  <property fmtid="{D5CDD505-2E9C-101B-9397-08002B2CF9AE}" pid="7" name="MSIP_Label_4992d650-9f13-46a3-b8fc-6df5be32bb6b_ActionId">
    <vt:lpwstr>5a39c44e-9366-43f8-a1bc-123bb260876c</vt:lpwstr>
  </property>
  <property fmtid="{D5CDD505-2E9C-101B-9397-08002B2CF9AE}" pid="8" name="MSIP_Label_4992d650-9f13-46a3-b8fc-6df5be32bb6b_ContentBits">
    <vt:lpwstr>0</vt:lpwstr>
  </property>
  <property fmtid="{D5CDD505-2E9C-101B-9397-08002B2CF9AE}" pid="9" name="ContentTypeId">
    <vt:lpwstr>0x0101006529E850426D454CB89FB9EA8FEFEF0A</vt:lpwstr>
  </property>
  <property fmtid="{D5CDD505-2E9C-101B-9397-08002B2CF9AE}" pid="10" name="MediaServiceImageTags">
    <vt:lpwstr/>
  </property>
</Properties>
</file>